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99"/>
  </bookViews>
  <sheets>
    <sheet name="封面" sheetId="143" r:id="rId1"/>
    <sheet name="目录" sheetId="125" r:id="rId2"/>
    <sheet name="一般公共预算-封面" sheetId="139" r:id="rId3"/>
    <sheet name="1、收入总表" sheetId="17" r:id="rId4"/>
    <sheet name="2、永济市市本级2025年公共财政收入预算" sheetId="18" r:id="rId5"/>
    <sheet name="3、支出总表" sheetId="19" r:id="rId6"/>
    <sheet name="4、永济市市本级2025年公共财政支出预算" sheetId="20" r:id="rId7"/>
    <sheet name="5、永济市市本级二○二五年一般公共预算支出明细表" sheetId="122" r:id="rId8"/>
    <sheet name="6、永济市市本级2025年公共财政支出预算分经济科目" sheetId="50" r:id="rId9"/>
    <sheet name="7、永济市市本级2025年公共财政基本支出分经济科目明细表" sheetId="51" r:id="rId10"/>
    <sheet name="8、永济市市本级一般公共预算税收返还和转移支付表" sheetId="131" r:id="rId11"/>
    <sheet name="9、永济市市本级一般公共预算税收返还和转移支付表明细" sheetId="130" r:id="rId12"/>
    <sheet name="政府性基金-封面 " sheetId="140" r:id="rId13"/>
    <sheet name="10、永济市市本级2025年政府性基金收入预算" sheetId="26" r:id="rId14"/>
    <sheet name="11、永济市市本级2025年政府性基金支出预算" sheetId="27" r:id="rId15"/>
    <sheet name="12、永济市市本级2025年政府性基金预算支出明细表" sheetId="54" r:id="rId16"/>
    <sheet name="13、政府性基金转移支付表" sheetId="56" r:id="rId17"/>
    <sheet name="国有资本经营-封面 " sheetId="141" r:id="rId18"/>
    <sheet name="14、国有资本收入" sheetId="31" r:id="rId19"/>
    <sheet name="15、国有资本支出" sheetId="32" r:id="rId20"/>
    <sheet name="16、国资转移支付预算表" sheetId="47" r:id="rId21"/>
    <sheet name="社保基金-封面 " sheetId="142" r:id="rId22"/>
    <sheet name="17、2024年社保基金收支情况表" sheetId="127" r:id="rId23"/>
    <sheet name="18、2025年社保基金预算收支情况" sheetId="128" r:id="rId24"/>
    <sheet name="政府债务-封面" sheetId="132" r:id="rId25"/>
    <sheet name="19、2024年度永济市地方政府债务限额" sheetId="133" r:id="rId26"/>
    <sheet name="20、2024年度永济市地方政府债务余额" sheetId="134" r:id="rId27"/>
    <sheet name="21、2024年永济市地方政府债券还本付息情况" sheetId="135" r:id="rId28"/>
    <sheet name="22、2024年永济市地方政府债券发行情况" sheetId="136" r:id="rId29"/>
    <sheet name="23、2025年度地方政府债券还本付息预算表" sheetId="137" r:id="rId30"/>
    <sheet name="24、2025年永济市地方政府债券资金使用安排预算表" sheetId="138" r:id="rId31"/>
  </sheets>
  <definedNames>
    <definedName name="_xlnm.Print_Titles" localSheetId="3">'1、收入总表'!$1:$3</definedName>
    <definedName name="_xlnm.Print_Titles" localSheetId="5">'3、支出总表'!$1:$3</definedName>
    <definedName name="_xlnm.Print_Titles" localSheetId="6">'4、永济市市本级2025年公共财政支出预算'!$1:$4</definedName>
    <definedName name="_xlnm.Print_Titles" localSheetId="9">'7、永济市市本级2025年公共财政基本支出分经济科目明细表'!$1:$3</definedName>
    <definedName name="_xlnm.Print_Titles" localSheetId="13">'10、永济市市本级2025年政府性基金收入预算'!$1:$3</definedName>
    <definedName name="_xlnm.Print_Titles" localSheetId="14">'11、永济市市本级2025年政府性基金支出预算'!$1:$3</definedName>
    <definedName name="_xlnm.Print_Titles" localSheetId="15">'12、永济市市本级2025年政府性基金预算支出明细表'!$1:$3</definedName>
    <definedName name="_xlnm.Print_Titles" localSheetId="16">'13、政府性基金转移支付表'!$1:$3</definedName>
    <definedName name="_xlnm.Print_Titles" localSheetId="18">'14、国有资本收入'!$1:$3</definedName>
    <definedName name="_xlnm.Print_Titles" localSheetId="19">'15、国有资本支出'!$1:$3</definedName>
    <definedName name="_xlnm.Print_Titles" localSheetId="7">'5、永济市市本级二○二五年一般公共预算支出明细表'!$1:$3</definedName>
    <definedName name="_xlnm.Print_Titles" localSheetId="4">'2、永济市市本级2025年公共财政收入预算'!$1:$3</definedName>
    <definedName name="_xlnm._FilterDatabase" localSheetId="3" hidden="1">'1、收入总表'!$A$1:$C$61</definedName>
    <definedName name="_xlnm._FilterDatabase" localSheetId="5" hidden="1">'3、支出总表'!$A$1:$C$86</definedName>
    <definedName name="_xlnm._FilterDatabase" localSheetId="7" hidden="1">'5、永济市市本级二○二五年一般公共预算支出明细表'!$A$4:$F$399</definedName>
    <definedName name="_xlnm._FilterDatabase" localSheetId="15" hidden="1">'12、永济市市本级2025年政府性基金预算支出明细表'!$A$4:$F$4</definedName>
  </definedNames>
  <calcPr calcId="144525"/>
</workbook>
</file>

<file path=xl/sharedStrings.xml><?xml version="1.0" encoding="utf-8"?>
<sst xmlns="http://schemas.openxmlformats.org/spreadsheetml/2006/main" count="1887" uniqueCount="1394">
  <si>
    <t>二○二四年永济市市本级预算执行情况</t>
  </si>
  <si>
    <t>二○二五年永济市市本级预算</t>
  </si>
  <si>
    <t>永济市财政局编制</t>
  </si>
  <si>
    <t>目        录</t>
  </si>
  <si>
    <t>表一、永济市市本级二○二五年一般公共预算收入总表</t>
  </si>
  <si>
    <t>表二、永济市市本级二○二五年一般公共预算收入</t>
  </si>
  <si>
    <t>表三、永济市市本级二○二五年一般公共预算支出总表</t>
  </si>
  <si>
    <t>表四、永济市市本级二○二五年一般公共预算支出</t>
  </si>
  <si>
    <t>表五、永济市市本级二○二五年一般公共预算支出明细表</t>
  </si>
  <si>
    <t>表六、永济市市本级二○二五年一般公共预算支出分经济科目表</t>
  </si>
  <si>
    <t>表七、永济市市本级二○二五年一般公共预算基本支出分经济科目表</t>
  </si>
  <si>
    <t>表八、永济市市本级二○二五年一般公共预算税收返还和转移支付表</t>
  </si>
  <si>
    <t>表九、永济市市本级二○二五年一般公共预算税收返还和转移支付明细表</t>
  </si>
  <si>
    <t>表十、永济市市本级二○二五年政府性基金预算收入表</t>
  </si>
  <si>
    <t>表十一、永济市市本级二○二五年政府性基金预算支出表</t>
  </si>
  <si>
    <t>表十二、永济市市本级二○二五年政府性基金预算支出明细表</t>
  </si>
  <si>
    <t>表十三、永济市市本级二○二五年政府性基金转移支付预算表</t>
  </si>
  <si>
    <t>表十四、永济市市本级二○二五年国有资本经营预算收入表</t>
  </si>
  <si>
    <t>表十五、永济市市本级二○二五年国有资本经营预算支出表</t>
  </si>
  <si>
    <t>表十六、永济市市本级二○二五年省对市县国有资本经营预算转移支付预算表</t>
  </si>
  <si>
    <t>表十七、永济市市本级二○二四年社会保险基金收支情况表</t>
  </si>
  <si>
    <t>表十八、永济市市本级二○二五年社会保险基金收支情况表</t>
  </si>
  <si>
    <t>表十九、永济市二○二四年地方政府债务限额</t>
  </si>
  <si>
    <t>表二十、永济市二○二四年地方政府债务余额</t>
  </si>
  <si>
    <t>表二十一、永济市二○二四年地方政府债券还本付息情况</t>
  </si>
  <si>
    <t>表二十二、永济市二〇二五年永济市地方政府债券发行情况</t>
  </si>
  <si>
    <t>表二十三、永济市二〇二五年地方政府债券还本付息预算表</t>
  </si>
  <si>
    <t>表二十四、永济市二〇二五年地方政府债券资金使用安排预算表</t>
  </si>
  <si>
    <t xml:space="preserve">注：由于四舍五入原因，部分附表中分项合计与合计数存在尾差。    
</t>
  </si>
  <si>
    <t>永济市2025年政府预算公开情况表-一般公共预算部分</t>
  </si>
  <si>
    <t>永济市市本级二○二五年一般公共预算收入总表</t>
  </si>
  <si>
    <t>表一</t>
  </si>
  <si>
    <t>单位：万元</t>
  </si>
  <si>
    <t>收入</t>
  </si>
  <si>
    <t>2025年预算数</t>
  </si>
  <si>
    <t>备注</t>
  </si>
  <si>
    <t>一般公共预算总收入</t>
  </si>
  <si>
    <t>一、一般公共预算收入</t>
  </si>
  <si>
    <t>二、地方政府一般债务收入</t>
  </si>
  <si>
    <t>三、转移性收入</t>
  </si>
  <si>
    <t xml:space="preserve">  1、返还性收入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</si>
  <si>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</si>
  <si>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</si>
  <si>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</si>
  <si>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</si>
  <si>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</si>
  <si>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2、一般性转移支付收入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</si>
  <si>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</si>
  <si>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</si>
  <si>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</si>
  <si>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</si>
  <si>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产粮（油）大县奖励资金收入</t>
  </si>
  <si>
    <t xml:space="preserve">    重点生态功能区转移支付收入</t>
  </si>
  <si>
    <t xml:space="preserve">    固定数额补助收入</t>
  </si>
  <si>
    <t xml:space="preserve">    革命老区转移支付收入</t>
  </si>
  <si>
    <t xml:space="preserve">    巩固脱贫攻坚成果衔接乡村振兴转移支付收入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</si>
  <si>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</si>
  <si>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</si>
  <si>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</si>
  <si>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</si>
  <si>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</si>
  <si>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</si>
  <si>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</si>
  <si>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</si>
  <si>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</si>
  <si>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</si>
  <si>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住房保障共同财政事权转移支付收入</t>
  </si>
  <si>
    <t xml:space="preserve">    粮油物资储备共同财政事权转移支付收入</t>
  </si>
  <si>
    <t xml:space="preserve">    其他一般性转移支付收入</t>
  </si>
  <si>
    <t xml:space="preserve">  3、专项转移支付收入</t>
  </si>
  <si>
    <t xml:space="preserve">    一般公共服务</t>
  </si>
  <si>
    <t xml:space="preserve">    国防</t>
  </si>
  <si>
    <t xml:space="preserve">    公共安全</t>
  </si>
  <si>
    <t xml:space="preserve">    教育</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</si>
  <si>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</si>
  <si>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</si>
  <si>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</si>
  <si>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</si>
  <si>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</si>
  <si>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</si>
  <si>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</si>
  <si>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</si>
  <si>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</si>
  <si>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自然资源海洋气象等</t>
  </si>
  <si>
    <t xml:space="preserve">    粮油物资储备</t>
  </si>
  <si>
    <t xml:space="preserve">    灾害防治及应急管理</t>
  </si>
  <si>
    <t xml:space="preserve">  4、上解收入</t>
  </si>
  <si>
    <t xml:space="preserve">    体制上解收入</t>
  </si>
  <si>
    <t xml:space="preserve">    专项上解收入</t>
  </si>
  <si>
    <t xml:space="preserve">  5、预计上年结转收入</t>
  </si>
  <si>
    <t xml:space="preserve">  6、调入资金</t>
  </si>
  <si>
    <t xml:space="preserve">    从国有资本经营预算调入一般公共预算</t>
  </si>
  <si>
    <t xml:space="preserve">    从其他资金调入一般公共预算</t>
  </si>
  <si>
    <t xml:space="preserve">  7、动用预算稳定调节基金</t>
  </si>
  <si>
    <t>永济市市本级二○二五年一般公共预算收入</t>
  </si>
  <si>
    <t xml:space="preserve">  表二</t>
  </si>
  <si>
    <t>收  入  项  目</t>
  </si>
  <si>
    <t>2024年实际完成数</t>
  </si>
  <si>
    <t>为2024年实际完成数%</t>
  </si>
  <si>
    <t>备    注</t>
  </si>
  <si>
    <t>税收收入</t>
  </si>
  <si>
    <t xml:space="preserve">  一、增值税</t>
  </si>
  <si>
    <t xml:space="preserve">  二、企业所得税</t>
  </si>
  <si>
    <t xml:space="preserve">  三、个人所得税</t>
  </si>
  <si>
    <t xml:space="preserve">  四、资源税</t>
  </si>
  <si>
    <t xml:space="preserve">  五、城市维护建设税</t>
  </si>
  <si>
    <t xml:space="preserve">  六、房产税</t>
  </si>
  <si>
    <t xml:space="preserve">  七、印花税</t>
  </si>
  <si>
    <t xml:space="preserve">  八、城镇土地使用税</t>
  </si>
  <si>
    <t xml:space="preserve">  九、土地增值税</t>
  </si>
  <si>
    <t xml:space="preserve">  十、车船税</t>
  </si>
  <si>
    <t xml:space="preserve">  十一、耕地占用税</t>
  </si>
  <si>
    <t xml:space="preserve">  十二、契税</t>
  </si>
  <si>
    <t xml:space="preserve">  十三、环境保护税</t>
  </si>
  <si>
    <t xml:space="preserve">  十四、其他税收收入</t>
  </si>
  <si>
    <t>非税收入</t>
  </si>
  <si>
    <t xml:space="preserve">  十五、专项收入</t>
  </si>
  <si>
    <t xml:space="preserve">          教育费附加收入</t>
  </si>
  <si>
    <t xml:space="preserve">          地方教育附加收入</t>
  </si>
  <si>
    <t xml:space="preserve">          残疾人就业保障金收入</t>
  </si>
  <si>
    <t xml:space="preserve">          教育资金收入</t>
  </si>
  <si>
    <t xml:space="preserve">          广告收入</t>
  </si>
  <si>
    <t xml:space="preserve">  十六、行政事业性收费收入</t>
  </si>
  <si>
    <t xml:space="preserve">  十七、罚没收入</t>
  </si>
  <si>
    <t xml:space="preserve">  十八、国有资源（资产）有偿使用收入</t>
  </si>
  <si>
    <t xml:space="preserve">  十九、捐赠收入</t>
  </si>
  <si>
    <t xml:space="preserve">  二十、政府性住房基金收入</t>
  </si>
  <si>
    <t xml:space="preserve">  二十一、其他收入</t>
  </si>
  <si>
    <t>一般公共预算收入合计</t>
  </si>
  <si>
    <t>永济市市本级二○二五年一般公共预算支出总表</t>
  </si>
  <si>
    <t>表三</t>
  </si>
  <si>
    <t>支出项目</t>
  </si>
  <si>
    <t>一般公共预算总支出</t>
  </si>
  <si>
    <t>一、市本级一般公共预算支出</t>
  </si>
  <si>
    <t xml:space="preserve">   一般公共服务支出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</si>
  <si>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</si>
  <si>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</si>
  <si>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</si>
  <si>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</si>
  <si>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</si>
  <si>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</si>
  <si>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</si>
  <si>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</si>
  <si>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</si>
  <si>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</si>
  <si>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</si>
  <si>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</si>
  <si>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</si>
  <si>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</si>
  <si>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</si>
  <si>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</si>
  <si>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</si>
  <si>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</si>
  <si>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   </t>
  </si>
  <si>
    <t xml:space="preserve">   预备费</t>
  </si>
  <si>
    <t xml:space="preserve">   债务付息支出</t>
  </si>
  <si>
    <t xml:space="preserve">   债务发行费用支出</t>
  </si>
  <si>
    <t xml:space="preserve">   其他支出</t>
  </si>
  <si>
    <t>二、转移性支出</t>
  </si>
  <si>
    <t xml:space="preserve">  1、返还性支出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</si>
  <si>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</si>
  <si>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</si>
  <si>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</si>
  <si>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</si>
  <si>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</si>
  <si>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2、一般性转移支付</t>
  </si>
  <si>
    <t xml:space="preserve">    体制补助转移支付支出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</si>
  <si>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</si>
  <si>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</si>
  <si>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</si>
  <si>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</si>
  <si>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产粮(油)大县奖励资金支出</t>
  </si>
  <si>
    <t xml:space="preserve">    重点生态功能区转移支付支出</t>
  </si>
  <si>
    <t xml:space="preserve">    固定数额补助支出</t>
  </si>
  <si>
    <t xml:space="preserve">    革命老区转移支付支出</t>
  </si>
  <si>
    <t xml:space="preserve">    巩固脱贫攻坚成果衔接乡村振兴转移支付支出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</si>
  <si>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</si>
  <si>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</si>
  <si>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</si>
  <si>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</si>
  <si>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</si>
  <si>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</si>
  <si>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</si>
  <si>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农林水共同财政事权转移支付支出</t>
  </si>
  <si>
    <t xml:space="preserve">    交通运输共同财政事权转移支付支出</t>
  </si>
  <si>
    <t xml:space="preserve">    住房保障共同财政事权转移支付支出</t>
  </si>
  <si>
    <t xml:space="preserve">    化解债务引导资金转移支付支出</t>
  </si>
  <si>
    <t xml:space="preserve">    其他一般性转移支付支出</t>
  </si>
  <si>
    <t xml:space="preserve">  3、 专项转移支付</t>
  </si>
  <si>
    <t xml:space="preserve">    科学技术</t>
  </si>
  <si>
    <t xml:space="preserve">    住房保障</t>
  </si>
  <si>
    <t xml:space="preserve">    其他支出</t>
  </si>
  <si>
    <t xml:space="preserve">  4、上解支出</t>
  </si>
  <si>
    <t xml:space="preserve">    体制上解支出</t>
  </si>
  <si>
    <t xml:space="preserve">    专项上解支出</t>
  </si>
  <si>
    <t xml:space="preserve">  5、调出资金</t>
  </si>
  <si>
    <t xml:space="preserve">  6、债务转贷支出</t>
  </si>
  <si>
    <t xml:space="preserve">    地方政府一般债券转贷支出</t>
  </si>
  <si>
    <t>三、债务还本支出</t>
  </si>
  <si>
    <t xml:space="preserve">   地方政府债务还本支出</t>
  </si>
  <si>
    <t>永济市市本级二○二五年一般公共预算支出</t>
  </si>
  <si>
    <t xml:space="preserve">  表四</t>
  </si>
  <si>
    <t>2024年预算数</t>
  </si>
  <si>
    <t>2025年预算数同口径为2024年预算数%</t>
  </si>
  <si>
    <t>合计</t>
  </si>
  <si>
    <t>当年地方财力安排数</t>
  </si>
  <si>
    <t>地方政府一般债券安排数</t>
  </si>
  <si>
    <t>预计上年结转安排数</t>
  </si>
  <si>
    <t>一般公共预算支出合计</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</si>
  <si>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</si>
  <si>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</si>
  <si>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</si>
  <si>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</si>
  <si>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</si>
  <si>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</si>
  <si>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</si>
  <si>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</si>
  <si>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</si>
  <si>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</si>
  <si>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</si>
  <si>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</si>
  <si>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</si>
  <si>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</si>
  <si>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</si>
  <si>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</si>
  <si>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</si>
  <si>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</si>
  <si>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</si>
  <si>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</si>
  <si>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二十一、预备费</t>
  </si>
  <si>
    <t>二十二、债务付息支出</t>
  </si>
  <si>
    <t>二十三、债务发行费用支出</t>
  </si>
  <si>
    <t>二十四、其他支出</t>
  </si>
  <si>
    <t>永济市市本级二○二五年一般公共预算支出明细表</t>
  </si>
  <si>
    <t xml:space="preserve">  表五</t>
  </si>
  <si>
    <t>支  出  项  目</t>
  </si>
  <si>
    <t>2025年
预算数</t>
  </si>
  <si>
    <t>其中：当年地方财力安排数</t>
  </si>
  <si>
    <t>预计上年结转
安排数</t>
  </si>
  <si>
    <t>一般公共服务支出</t>
  </si>
  <si>
    <t xml:space="preserve">    人大事务</t>
  </si>
  <si>
    <t xml:space="preserve">      行政运行</t>
  </si>
  <si>
    <t xml:space="preserve">      一般行政管理事务</t>
  </si>
  <si>
    <t xml:space="preserve">      事业运行</t>
  </si>
  <si>
    <t xml:space="preserve">    政协事务</t>
  </si>
  <si>
    <t xml:space="preserve">  政府办公厅（室）及相关机构事务</t>
  </si>
  <si>
    <t>主要是政务中心功能完善项目</t>
  </si>
  <si>
    <t xml:space="preserve">      专项业务及机关事务管理</t>
  </si>
  <si>
    <t xml:space="preserve">      政务公开审批</t>
  </si>
  <si>
    <t xml:space="preserve">      其他政府办公厅（室）及相关机构事务支出</t>
  </si>
  <si>
    <t>主要是解决原五七干校遗留问题和遗属补助</t>
  </si>
  <si>
    <t xml:space="preserve">    发展与改革事务</t>
  </si>
  <si>
    <t xml:space="preserve">      其他发展与改革事务支出</t>
  </si>
  <si>
    <t xml:space="preserve">    统计信息事务</t>
  </si>
  <si>
    <t xml:space="preserve">      专项统计业务</t>
  </si>
  <si>
    <t>主要是第五次经济普查和人口抽样调查试点工作经费</t>
  </si>
  <si>
    <t xml:space="preserve">      专项普查活动</t>
  </si>
  <si>
    <t xml:space="preserve">      统计抽样调查</t>
  </si>
  <si>
    <t>主要是上级专项资金增加</t>
  </si>
  <si>
    <t xml:space="preserve">    财政事务</t>
  </si>
  <si>
    <t xml:space="preserve">      预算改革业务</t>
  </si>
  <si>
    <t xml:space="preserve">      财政国库业务</t>
  </si>
  <si>
    <t xml:space="preserve">      信息化建设</t>
  </si>
  <si>
    <t xml:space="preserve">      财政委托业务支出</t>
  </si>
  <si>
    <t xml:space="preserve">      其他财政事务支出</t>
  </si>
  <si>
    <t xml:space="preserve">    税收事务</t>
  </si>
  <si>
    <t>主要是税务局地方保障经费</t>
  </si>
  <si>
    <t xml:space="preserve">    审计事务</t>
  </si>
  <si>
    <t xml:space="preserve">    纪检监察事务</t>
  </si>
  <si>
    <t xml:space="preserve">      大案要案查处</t>
  </si>
  <si>
    <t>主要是纪检监察业务经费</t>
  </si>
  <si>
    <t xml:space="preserve">    商贸事务</t>
  </si>
  <si>
    <t>主要是开发区发展专项资金等</t>
  </si>
  <si>
    <t xml:space="preserve">      招商引资</t>
  </si>
  <si>
    <t xml:space="preserve">      其他商贸事务支出</t>
  </si>
  <si>
    <t xml:space="preserve">    档案事务</t>
  </si>
  <si>
    <t xml:space="preserve">      档案馆</t>
  </si>
  <si>
    <t xml:space="preserve">    群众团体事务</t>
  </si>
  <si>
    <t xml:space="preserve">      工会事务</t>
  </si>
  <si>
    <t xml:space="preserve">    党委办公厅（室）及相关机构事务</t>
  </si>
  <si>
    <t>主要是人才资源开发专项、城市基层党建、干部教育经费等</t>
  </si>
  <si>
    <t xml:space="preserve">      专项业务</t>
  </si>
  <si>
    <t>主要是集中办公区运行管理、《永济县志》影印、“雪亮工程”二期项目等</t>
  </si>
  <si>
    <t xml:space="preserve">      其他党委办公厅（室）及相关机构事务支出</t>
  </si>
  <si>
    <t xml:space="preserve">    组织事务</t>
  </si>
  <si>
    <t xml:space="preserve">      其他组织事务支出</t>
  </si>
  <si>
    <t xml:space="preserve">    宣传事务</t>
  </si>
  <si>
    <t xml:space="preserve">      宣传管理</t>
  </si>
  <si>
    <t>主要是2025年党报党刊经费</t>
  </si>
  <si>
    <t xml:space="preserve">    统战事务</t>
  </si>
  <si>
    <t xml:space="preserve">      宗教事务</t>
  </si>
  <si>
    <t xml:space="preserve">    市场监督管理事务</t>
  </si>
  <si>
    <t>主要是2025年市场监督管理事务经费</t>
  </si>
  <si>
    <t xml:space="preserve">      经营主体管理</t>
  </si>
  <si>
    <t>主要是“个转企”、“惠商保”项目经费</t>
  </si>
  <si>
    <t xml:space="preserve">      市场秩序执法</t>
  </si>
  <si>
    <t>主要是重点工业产品质量监督抽检经费</t>
  </si>
  <si>
    <t xml:space="preserve">      质量基础</t>
  </si>
  <si>
    <t xml:space="preserve">      食品安全监管</t>
  </si>
  <si>
    <t xml:space="preserve">    社会工作事务</t>
  </si>
  <si>
    <t>主要是社工部人员工资、公用经费等</t>
  </si>
  <si>
    <t>主要是社区运转经费等</t>
  </si>
  <si>
    <t>主要是社工部事业人员工资等</t>
  </si>
  <si>
    <t xml:space="preserve">      其他社会工作事务支出</t>
  </si>
  <si>
    <t xml:space="preserve">    信访事务</t>
  </si>
  <si>
    <t>主要是信访维稳经费</t>
  </si>
  <si>
    <t xml:space="preserve">      信访业务</t>
  </si>
  <si>
    <t>主要是事业人员经费</t>
  </si>
  <si>
    <t xml:space="preserve">      其他信访事务支出</t>
  </si>
  <si>
    <t xml:space="preserve">    数据事务</t>
  </si>
  <si>
    <t>主要是政务数据共享交换逻辑平台项目资金</t>
  </si>
  <si>
    <t xml:space="preserve">    其他一般公共服务支出</t>
  </si>
  <si>
    <t xml:space="preserve">      其他一般公共服务支出</t>
  </si>
  <si>
    <t>国防支出</t>
  </si>
  <si>
    <t xml:space="preserve">    国防动员</t>
  </si>
  <si>
    <t>公共安全支出</t>
  </si>
  <si>
    <t xml:space="preserve">    公安</t>
  </si>
  <si>
    <t xml:space="preserve">      执法办案</t>
  </si>
  <si>
    <t xml:space="preserve">    司法</t>
  </si>
  <si>
    <t>主要是上级资金增加及司法协理员经费</t>
  </si>
  <si>
    <t xml:space="preserve">      律师管理</t>
  </si>
  <si>
    <t xml:space="preserve">      公共法律服务</t>
  </si>
  <si>
    <t xml:space="preserve">      法治建设</t>
  </si>
  <si>
    <t xml:space="preserve">    其他公共安全支出</t>
  </si>
  <si>
    <t xml:space="preserve">      国家司法救助支出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</si>
  <si>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</si>
  <si>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</si>
  <si>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</si>
  <si>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</si>
  <si>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</si>
  <si>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</si>
  <si>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</si>
  <si>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</si>
  <si>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</si>
  <si>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</si>
  <si>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</si>
  <si>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</si>
  <si>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</si>
  <si>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</si>
  <si>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</si>
  <si>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</si>
  <si>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</si>
  <si>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中等职业学校教学设施</t>
  </si>
  <si>
    <t xml:space="preserve">      其他教育费附加安排的支出</t>
  </si>
  <si>
    <t>科学技术支出</t>
  </si>
  <si>
    <t xml:space="preserve">    科学技术管理事务</t>
  </si>
  <si>
    <t xml:space="preserve">      其他科学技术管理事务支出</t>
  </si>
  <si>
    <t xml:space="preserve">    技术研究与开发</t>
  </si>
  <si>
    <t xml:space="preserve">      其他技术研究与开发支出</t>
  </si>
  <si>
    <t xml:space="preserve">    科学技术普及</t>
  </si>
  <si>
    <t xml:space="preserve">      科普活动</t>
  </si>
  <si>
    <t xml:space="preserve">      其他科学技术普及支出</t>
  </si>
  <si>
    <t>主要是基层科普行动计划和基层科普服务能力资金</t>
  </si>
  <si>
    <t xml:space="preserve">    其他科学技术支出</t>
  </si>
  <si>
    <t xml:space="preserve">      其他科学技术支出</t>
  </si>
  <si>
    <t>文化旅游体育与传媒支出</t>
  </si>
  <si>
    <t xml:space="preserve">    文化和旅游</t>
  </si>
  <si>
    <t xml:space="preserve">      图书馆</t>
  </si>
  <si>
    <t xml:space="preserve">      群众文化</t>
  </si>
  <si>
    <t xml:space="preserve">      文化创作与保护</t>
  </si>
  <si>
    <t xml:space="preserve">      文化和旅游市场管理</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</si>
  <si>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</si>
  <si>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</si>
  <si>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</si>
  <si>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</si>
  <si>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</si>
  <si>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</si>
  <si>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体育场馆</t>
  </si>
  <si>
    <t xml:space="preserve">    新闻出版电影</t>
  </si>
  <si>
    <t xml:space="preserve">      出版发行</t>
  </si>
  <si>
    <t xml:space="preserve">      其他新闻出版电影支出</t>
  </si>
  <si>
    <t xml:space="preserve">    广播电视</t>
  </si>
  <si>
    <t xml:space="preserve">      广播电视事务</t>
  </si>
  <si>
    <t xml:space="preserve">      其他广播电视支出</t>
  </si>
  <si>
    <t xml:space="preserve">    其他文化旅游体育与传媒支出</t>
  </si>
  <si>
    <t xml:space="preserve">      宣传文化发展专项支出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</si>
  <si>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</si>
  <si>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</si>
  <si>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</si>
  <si>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</si>
  <si>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</si>
  <si>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社会保险经办机构</t>
  </si>
  <si>
    <t xml:space="preserve">      公共就业服务和职业技能鉴定机构</t>
  </si>
  <si>
    <t>主要是零工市场及在外务工人员服务中心工作经费</t>
  </si>
  <si>
    <t xml:space="preserve">      其他人力资源和社会保障管理事务支出</t>
  </si>
  <si>
    <t>主要是社保系统运行等费用</t>
  </si>
  <si>
    <t xml:space="preserve">    民政管理事务</t>
  </si>
  <si>
    <t xml:space="preserve">      社会组织管理</t>
  </si>
  <si>
    <t xml:space="preserve">      行政区划和地名管理</t>
  </si>
  <si>
    <t xml:space="preserve">      老龄事务</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</si>
  <si>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</si>
  <si>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</si>
  <si>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</si>
  <si>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</si>
  <si>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</si>
  <si>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</si>
  <si>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</si>
  <si>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</si>
  <si>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</si>
  <si>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就业补助</t>
  </si>
  <si>
    <t xml:space="preserve">      其他就业补助支出</t>
  </si>
  <si>
    <t xml:space="preserve">    抚恤</t>
  </si>
  <si>
    <t xml:space="preserve">      死亡抚恤</t>
  </si>
  <si>
    <t>根据上年度执行情况，年初预算抚恤金增加</t>
  </si>
  <si>
    <t xml:space="preserve">      伤残抚恤</t>
  </si>
  <si>
    <t>主要是上级资金增加</t>
  </si>
  <si>
    <t xml:space="preserve">      在乡复员、退伍军人生活补助</t>
  </si>
  <si>
    <t xml:space="preserve">      义务兵优待</t>
  </si>
  <si>
    <t xml:space="preserve">      农村籍退役士兵老年生活补助</t>
  </si>
  <si>
    <t xml:space="preserve">      光荣院</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</si>
  <si>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</si>
  <si>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</si>
  <si>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</si>
  <si>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</si>
  <si>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</si>
  <si>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</si>
  <si>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主要是上年结转资金增加</t>
  </si>
  <si>
    <t xml:space="preserve">      军队转业干部安置</t>
  </si>
  <si>
    <t xml:space="preserve">      其他退役安置支出</t>
  </si>
  <si>
    <t xml:space="preserve">    社会福利</t>
  </si>
  <si>
    <t xml:space="preserve">      儿童福利</t>
  </si>
  <si>
    <t xml:space="preserve">      老年福利</t>
  </si>
  <si>
    <t xml:space="preserve">      殡葬</t>
  </si>
  <si>
    <t>主要是殡仪馆建设项目</t>
  </si>
  <si>
    <t xml:space="preserve">      养老服务</t>
  </si>
  <si>
    <t>主要是农村老年人日间照料中心及民办非营利性养老机构运营补贴</t>
  </si>
  <si>
    <t xml:space="preserve">    残疾人事业</t>
  </si>
  <si>
    <t xml:space="preserve">      残疾人康复</t>
  </si>
  <si>
    <t>主要是省级残疾人事业发展补助资金增加</t>
  </si>
  <si>
    <t xml:space="preserve">      残疾人就业</t>
  </si>
  <si>
    <t xml:space="preserve">      残疾人生活和护理补贴</t>
  </si>
  <si>
    <t xml:space="preserve">      其他残疾人事业支出</t>
  </si>
  <si>
    <t xml:space="preserve">    红十字事业</t>
  </si>
  <si>
    <t xml:space="preserve">    最低生活保障</t>
  </si>
  <si>
    <t xml:space="preserve">      城市最低生活保障金支出</t>
  </si>
  <si>
    <t>主要是困难群众补助资金</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</si>
  <si>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</si>
  <si>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</si>
  <si>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</si>
  <si>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</si>
  <si>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</si>
  <si>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</si>
  <si>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</si>
  <si>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</si>
  <si>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</si>
  <si>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财政对企业职工基本养老保险基金的补助</t>
  </si>
  <si>
    <t>主要是企业养老保险基金缺口资金增加</t>
  </si>
  <si>
    <t xml:space="preserve">      财政对城乡居民基本养老保险基金的补助</t>
  </si>
  <si>
    <t>主要是城乡居民基本养老保险补助资金</t>
  </si>
  <si>
    <t xml:space="preserve">      财政对其他基本养老保险基金的补助</t>
  </si>
  <si>
    <t>主要是被征地农民养老保险补贴</t>
  </si>
  <si>
    <t xml:space="preserve">    财政对其他社会保险基金的补助</t>
  </si>
  <si>
    <t xml:space="preserve">      其他财政对社会保险基金的补助</t>
  </si>
  <si>
    <t xml:space="preserve">    退役军人管理事务</t>
  </si>
  <si>
    <t xml:space="preserve">      拥军优属</t>
  </si>
  <si>
    <t xml:space="preserve">      其他退役军人事务管理支出</t>
  </si>
  <si>
    <t>主要是退役军人服务保障体系经费</t>
  </si>
  <si>
    <t xml:space="preserve">    财政代缴社会保险费支出</t>
  </si>
  <si>
    <t xml:space="preserve">      财政代缴城乡居民基本养老保险费支出</t>
  </si>
  <si>
    <t>主要是城乡居民基本养老保险代缴补贴</t>
  </si>
  <si>
    <t xml:space="preserve">      财政代缴其他社会保险费支出</t>
  </si>
  <si>
    <t>主要是城乡居民补充险代缴补贴</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</si>
  <si>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</si>
  <si>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</si>
  <si>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</si>
  <si>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</si>
  <si>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</si>
  <si>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</si>
  <si>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</si>
  <si>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</si>
  <si>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其他公立医院支出</t>
  </si>
  <si>
    <t xml:space="preserve">    基层医疗卫生机构</t>
  </si>
  <si>
    <t xml:space="preserve">      城市社区卫生机构</t>
  </si>
  <si>
    <t xml:space="preserve">      乡镇卫生院</t>
  </si>
  <si>
    <t xml:space="preserve">      其他基层医疗卫生机构支出</t>
  </si>
  <si>
    <t>主要是基药补助增加</t>
  </si>
  <si>
    <t xml:space="preserve">    公共卫生</t>
  </si>
  <si>
    <t xml:space="preserve">      疾病预防控制机构</t>
  </si>
  <si>
    <t xml:space="preserve">      卫生监督机构</t>
  </si>
  <si>
    <t xml:space="preserve">      妇幼保健机构</t>
  </si>
  <si>
    <t xml:space="preserve">      其他专业公共卫生机构</t>
  </si>
  <si>
    <t xml:space="preserve">      基本公共卫生服务</t>
  </si>
  <si>
    <t xml:space="preserve">      重大公共卫生服务</t>
  </si>
  <si>
    <t xml:space="preserve">      突发公共卫生事件应急处置</t>
  </si>
  <si>
    <t>主要是安排疫情防控资金等</t>
  </si>
  <si>
    <t xml:space="preserve">      其他公共卫生支出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</si>
  <si>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</si>
  <si>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</si>
  <si>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</si>
  <si>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</si>
  <si>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</si>
  <si>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</si>
  <si>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</si>
  <si>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</si>
  <si>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</si>
  <si>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</si>
  <si>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</si>
  <si>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</si>
  <si>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</si>
  <si>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医疗保障管理事务</t>
  </si>
  <si>
    <t>主要是医疗服务和保障能力提升县级配套资金</t>
  </si>
  <si>
    <t xml:space="preserve">      医疗保障经办事务</t>
  </si>
  <si>
    <t xml:space="preserve">      其他医疗保障管理事务支出</t>
  </si>
  <si>
    <t xml:space="preserve">    中医药事务</t>
  </si>
  <si>
    <t xml:space="preserve">      中医（民族医）药专项</t>
  </si>
  <si>
    <t xml:space="preserve">    疾病预防控制事务</t>
  </si>
  <si>
    <t xml:space="preserve">      其他疾病预防控制事务支出</t>
  </si>
  <si>
    <t xml:space="preserve">    托育服务</t>
  </si>
  <si>
    <t xml:space="preserve">      托育机构</t>
  </si>
  <si>
    <t>主要是普惠托育机构补贴</t>
  </si>
  <si>
    <t xml:space="preserve">    其他卫生健康支出</t>
  </si>
  <si>
    <t xml:space="preserve">      其他卫生健康支出</t>
  </si>
  <si>
    <t>主要是保民生领域资金增加</t>
  </si>
  <si>
    <t>节能环保支出</t>
  </si>
  <si>
    <t>主要是上年结转资金和上级专项资金增加</t>
  </si>
  <si>
    <t xml:space="preserve">    污染防治</t>
  </si>
  <si>
    <t xml:space="preserve">      大气</t>
  </si>
  <si>
    <t xml:space="preserve">      水体</t>
  </si>
  <si>
    <t xml:space="preserve">    自然生态保护</t>
  </si>
  <si>
    <t xml:space="preserve">      生态保护</t>
  </si>
  <si>
    <t xml:space="preserve">      自然保护地</t>
  </si>
  <si>
    <t xml:space="preserve">    森林保护修复</t>
  </si>
  <si>
    <t xml:space="preserve">      森林管护</t>
  </si>
  <si>
    <t xml:space="preserve">      社会保险补助</t>
  </si>
  <si>
    <t xml:space="preserve">      停伐补助</t>
  </si>
  <si>
    <t xml:space="preserve">      其他森林保护修复支出</t>
  </si>
  <si>
    <t xml:space="preserve">    能源节约利用</t>
  </si>
  <si>
    <t xml:space="preserve">      能源节约利用</t>
  </si>
  <si>
    <t xml:space="preserve">    能源管理事务</t>
  </si>
  <si>
    <t xml:space="preserve">      其他能源管理事务支出</t>
  </si>
  <si>
    <t>城乡社区支出</t>
  </si>
  <si>
    <t xml:space="preserve">    城乡社区管理事务</t>
  </si>
  <si>
    <t>主要是项目评价费用等</t>
  </si>
  <si>
    <t xml:space="preserve">      城管执法</t>
  </si>
  <si>
    <t>主要是城市管理协管员经费等</t>
  </si>
  <si>
    <t xml:space="preserve">      工程建设管理</t>
  </si>
  <si>
    <t xml:space="preserve">      其他城乡社区管理事务支出</t>
  </si>
  <si>
    <t>主要是解决供热中心遗留问题资金</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</si>
  <si>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</si>
  <si>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</si>
  <si>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</si>
  <si>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</si>
  <si>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</si>
  <si>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</si>
  <si>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主要是城市维护方面支出</t>
  </si>
  <si>
    <t xml:space="preserve">      城乡社区环境卫生</t>
  </si>
  <si>
    <t xml:space="preserve">    建设市场管理与监督</t>
  </si>
  <si>
    <t xml:space="preserve">      建设市场管理与监督</t>
  </si>
  <si>
    <t>农林水支出</t>
  </si>
  <si>
    <t xml:space="preserve">    农业农村</t>
  </si>
  <si>
    <t xml:space="preserve">      病虫害控制</t>
  </si>
  <si>
    <t xml:space="preserve">      行业业务管理</t>
  </si>
  <si>
    <t xml:space="preserve">      稳定农民收入补贴</t>
  </si>
  <si>
    <t xml:space="preserve">      农业生产发展</t>
  </si>
  <si>
    <t xml:space="preserve">      农村社会事业</t>
  </si>
  <si>
    <t xml:space="preserve">      农业生态资源保护</t>
  </si>
  <si>
    <t xml:space="preserve">      乡村道路建设</t>
  </si>
  <si>
    <t xml:space="preserve">      渔业发展</t>
  </si>
  <si>
    <t xml:space="preserve">      耕地建设与利用</t>
  </si>
  <si>
    <t xml:space="preserve">      其他农业农村支出</t>
  </si>
  <si>
    <t>主要是上级专项资金增加等</t>
  </si>
  <si>
    <t xml:space="preserve">    林业和草原</t>
  </si>
  <si>
    <t xml:space="preserve">      事业机构</t>
  </si>
  <si>
    <t xml:space="preserve">      森林资源培育</t>
  </si>
  <si>
    <t xml:space="preserve">      技术推广与转化</t>
  </si>
  <si>
    <t xml:space="preserve">      森林生态效益补偿</t>
  </si>
  <si>
    <t xml:space="preserve">      动植物保护</t>
  </si>
  <si>
    <t xml:space="preserve">      湿地保护</t>
  </si>
  <si>
    <t xml:space="preserve">      林业草原防灾减灾</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</si>
  <si>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</si>
  <si>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</si>
  <si>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</si>
  <si>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</si>
  <si>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</si>
  <si>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</si>
  <si>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水土保持</t>
  </si>
  <si>
    <t xml:space="preserve">      水资源节约管理与保护</t>
  </si>
  <si>
    <t xml:space="preserve">      防汛</t>
  </si>
  <si>
    <t xml:space="preserve">      抗旱</t>
  </si>
  <si>
    <t>主要是水旱灾害防御补助资金</t>
  </si>
  <si>
    <t xml:space="preserve">      大中型水库移民后期扶持专项支出</t>
  </si>
  <si>
    <t xml:space="preserve">      农村供水</t>
  </si>
  <si>
    <t>主要是小型工程规范化建设项目资金增加</t>
  </si>
  <si>
    <t xml:space="preserve">      其他水利支出</t>
  </si>
  <si>
    <t xml:space="preserve">    巩固脱贫攻坚成果衔接乡村振兴</t>
  </si>
  <si>
    <t xml:space="preserve">      农村基础设施建设</t>
  </si>
  <si>
    <t xml:space="preserve">      其他巩固脱贫攻坚成果衔接乡村振兴支出</t>
  </si>
  <si>
    <t xml:space="preserve">    农村综合改革</t>
  </si>
  <si>
    <t xml:space="preserve">      对村级公益事业建设的补助</t>
  </si>
  <si>
    <t xml:space="preserve">      对村民委员会和村党支部的补助</t>
  </si>
  <si>
    <t xml:space="preserve">      其他农村综合改革支出</t>
  </si>
  <si>
    <t>主要是人居环境整治和乡村治理资金</t>
  </si>
  <si>
    <t xml:space="preserve">    普惠金融发展支出</t>
  </si>
  <si>
    <t xml:space="preserve">      农业保险保费补贴</t>
  </si>
  <si>
    <t>主要是农业保险保费补贴</t>
  </si>
  <si>
    <t xml:space="preserve">      其他普惠金融发展支出</t>
  </si>
  <si>
    <t xml:space="preserve">    其他农林水支出</t>
  </si>
  <si>
    <t xml:space="preserve">      其他农林水支出</t>
  </si>
  <si>
    <t>主要是高铁引道及黄河一号公路绿化项目等资金</t>
  </si>
  <si>
    <t>交通运输支出</t>
  </si>
  <si>
    <t xml:space="preserve">    公路水路运输</t>
  </si>
  <si>
    <t>主要是车辆保管费和综合办案经费</t>
  </si>
  <si>
    <t xml:space="preserve">      机关服务</t>
  </si>
  <si>
    <t xml:space="preserve">      公路建设</t>
  </si>
  <si>
    <t xml:space="preserve">      公路养护</t>
  </si>
  <si>
    <t xml:space="preserve">      公路运输管理</t>
  </si>
  <si>
    <t xml:space="preserve">      其他公路水路运输支出</t>
  </si>
  <si>
    <t xml:space="preserve">    其他交通运输支出</t>
  </si>
  <si>
    <t xml:space="preserve">      公共交通运营补助</t>
  </si>
  <si>
    <t>主要是城市公交政策性补贴和公益性补贴</t>
  </si>
  <si>
    <t xml:space="preserve">      其他交通运输支出</t>
  </si>
  <si>
    <t>资源勘探工业信息等支出</t>
  </si>
  <si>
    <t xml:space="preserve">    工业和信息产业</t>
  </si>
  <si>
    <t xml:space="preserve">      产业发展</t>
  </si>
  <si>
    <t xml:space="preserve">    国有资产监管</t>
  </si>
  <si>
    <t xml:space="preserve">      其他国有资产监管支出</t>
  </si>
  <si>
    <t>主要是解决原电力公司遗留问题等费用</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</si>
  <si>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</si>
  <si>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</si>
  <si>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</si>
  <si>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</si>
  <si>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技术改造支出</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</si>
  <si>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</si>
  <si>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</si>
  <si>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</si>
  <si>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</si>
  <si>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</si>
  <si>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</si>
  <si>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</si>
  <si>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金融支出</t>
  </si>
  <si>
    <t xml:space="preserve">    金融部门行政支出</t>
  </si>
  <si>
    <t>自然资源海洋气象等支出</t>
  </si>
  <si>
    <t xml:space="preserve">    自然资源事务</t>
  </si>
  <si>
    <t xml:space="preserve">      自然资源规划及管理</t>
  </si>
  <si>
    <t xml:space="preserve">      自然资源行业业务管理</t>
  </si>
  <si>
    <t>主要是村庄规划编制、农房一体登记等费用</t>
  </si>
  <si>
    <t xml:space="preserve">      其他自然资源事务支出</t>
  </si>
  <si>
    <t xml:space="preserve">    气象事务</t>
  </si>
  <si>
    <t xml:space="preserve">      气象事业机构</t>
  </si>
  <si>
    <t>主要是气象灾害防御体系建设项目</t>
  </si>
  <si>
    <t xml:space="preserve">      气象探测</t>
  </si>
  <si>
    <t xml:space="preserve">      气象基础设施建设与维修</t>
  </si>
  <si>
    <t>主要是债券资金安排项目</t>
  </si>
  <si>
    <t xml:space="preserve">    其他自然资源海洋气象等支出</t>
  </si>
  <si>
    <t xml:space="preserve">      其他自然资源海洋气象等支出</t>
  </si>
  <si>
    <t>主要是增发国债县级配套项目</t>
  </si>
  <si>
    <t>住房保障支出</t>
  </si>
  <si>
    <t xml:space="preserve">    保障性安居工程支出</t>
  </si>
  <si>
    <t xml:space="preserve">      农村危房改造</t>
  </si>
  <si>
    <t>主要是农村危房改造补助资金</t>
  </si>
  <si>
    <t xml:space="preserve">      老旧小区改造</t>
  </si>
  <si>
    <t xml:space="preserve">      配租型住房保障</t>
  </si>
  <si>
    <t xml:space="preserve">    住房改革支出</t>
  </si>
  <si>
    <t xml:space="preserve">      住房公积金</t>
  </si>
  <si>
    <t xml:space="preserve">    城乡社区住宅</t>
  </si>
  <si>
    <t xml:space="preserve">      公有住房建设和维修改造支出</t>
  </si>
  <si>
    <t>粮油物资储备支出</t>
  </si>
  <si>
    <t xml:space="preserve">    粮油物资事务</t>
  </si>
  <si>
    <t xml:space="preserve">      粮食财务挂账利息补贴</t>
  </si>
  <si>
    <t>主要是粮食方面支出</t>
  </si>
  <si>
    <t xml:space="preserve">      其他粮油物资事务支出</t>
  </si>
  <si>
    <t xml:space="preserve">    粮油储备</t>
  </si>
  <si>
    <t xml:space="preserve">      储备粮油补贴</t>
  </si>
  <si>
    <t xml:space="preserve">    重要商品储备</t>
  </si>
  <si>
    <t xml:space="preserve">      肉类储备</t>
  </si>
  <si>
    <t xml:space="preserve">      应急物资储备</t>
  </si>
  <si>
    <t>主要是上级资金增加及科目调整</t>
  </si>
  <si>
    <t>灾害防治及应急管理支出</t>
  </si>
  <si>
    <t xml:space="preserve">    应急管理事务</t>
  </si>
  <si>
    <t>主要是应急工作经费</t>
  </si>
  <si>
    <t xml:space="preserve">      安全监管</t>
  </si>
  <si>
    <t xml:space="preserve">      应急救援</t>
  </si>
  <si>
    <t>主要是民兵参与抢险救援误工补助</t>
  </si>
  <si>
    <t xml:space="preserve">      其他应急管理支出</t>
  </si>
  <si>
    <t xml:space="preserve">    消防救援事务</t>
  </si>
  <si>
    <t xml:space="preserve">    地震事务</t>
  </si>
  <si>
    <t xml:space="preserve">      地震事业机构</t>
  </si>
  <si>
    <t xml:space="preserve">      其他地震事务支出</t>
  </si>
  <si>
    <t xml:space="preserve">    自然灾害防治</t>
  </si>
  <si>
    <t xml:space="preserve">      地质灾害防治</t>
  </si>
  <si>
    <t>预备费</t>
  </si>
  <si>
    <t>其他支出</t>
  </si>
  <si>
    <t xml:space="preserve">      其他支出</t>
  </si>
  <si>
    <t>主要是债券发行及项目前期费用等</t>
  </si>
  <si>
    <t>债务付息支出</t>
  </si>
  <si>
    <t xml:space="preserve">    地方政府一般债务付息支出</t>
  </si>
  <si>
    <t xml:space="preserve">      地方政府一般债券付息支出</t>
  </si>
  <si>
    <t>债务发行费用支出</t>
  </si>
  <si>
    <t xml:space="preserve">    地方政府一般债务发行费用支出</t>
  </si>
  <si>
    <t xml:space="preserve">      地方政府一般债务发行费用支出</t>
  </si>
  <si>
    <t>永济市市本级二○二五年一般公共预算支出分经济科目表</t>
  </si>
  <si>
    <t>表六</t>
  </si>
  <si>
    <t>经济科目名称</t>
  </si>
  <si>
    <t>2024年部门预算数</t>
  </si>
  <si>
    <t>中央提前下达一般转移支付留省级部分</t>
  </si>
  <si>
    <t>中央提前下达专项转移支付留省级部分</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</si>
  <si>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</si>
  <si>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</si>
  <si>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</si>
  <si>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</si>
  <si>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</si>
  <si>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</si>
  <si>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</si>
  <si>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</si>
  <si>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</si>
  <si>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</si>
  <si>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</si>
  <si>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十二、预备费及预留</t>
  </si>
  <si>
    <t>十三、其他支出</t>
  </si>
  <si>
    <t>永济市市本级二○二五年一般公共预算基本支出分经济科目</t>
  </si>
  <si>
    <t>表七</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</si>
  <si>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</si>
  <si>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</si>
  <si>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</si>
  <si>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</si>
  <si>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</si>
  <si>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</si>
  <si>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</si>
  <si>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</si>
  <si>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</si>
  <si>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</si>
  <si>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</si>
  <si>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因公出国(境)费用</t>
  </si>
  <si>
    <t xml:space="preserve">  公务接待费</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</si>
  <si>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</si>
  <si>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</si>
  <si>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</si>
  <si>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</si>
  <si>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</si>
  <si>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</si>
  <si>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</si>
  <si>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</si>
  <si>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</si>
  <si>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</si>
  <si>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</si>
  <si>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</si>
  <si>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</si>
  <si>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</si>
  <si>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</si>
  <si>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</si>
  <si>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</si>
  <si>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</si>
  <si>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</si>
  <si>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</si>
  <si>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</si>
  <si>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</si>
  <si>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</si>
  <si>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</si>
  <si>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</si>
  <si>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</si>
  <si>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</si>
  <si>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</si>
  <si>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</si>
  <si>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</si>
  <si>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</si>
  <si>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</si>
  <si>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</si>
  <si>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</si>
  <si>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国内债务发行费用</t>
  </si>
  <si>
    <t xml:space="preserve">  对民间非营利组织和群众性自治组织补贴</t>
  </si>
  <si>
    <t xml:space="preserve">  其他支出</t>
  </si>
  <si>
    <t xml:space="preserve">  预备费</t>
  </si>
  <si>
    <t>永济市二〇二五年一般公共预算税收返还和转移支付表</t>
  </si>
  <si>
    <t>表八</t>
  </si>
  <si>
    <r>
      <rPr>
        <b/>
        <sz val="12"/>
        <rFont val="宋体"/>
        <charset val="134"/>
      </rPr>
      <t xml:space="preserve">项 </t>
    </r>
    <r>
      <rPr>
        <b/>
        <sz val="12"/>
        <rFont val="宋体"/>
        <charset val="134"/>
      </rPr>
      <t xml:space="preserve"> </t>
    </r>
    <r>
      <rPr>
        <b/>
        <sz val="12"/>
        <rFont val="宋体"/>
        <charset val="134"/>
      </rPr>
      <t>目</t>
    </r>
  </si>
  <si>
    <t>2024年执行数</t>
  </si>
  <si>
    <t xml:space="preserve">本级收入合计 </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</si>
  <si>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</si>
  <si>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</si>
  <si>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</si>
  <si>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</si>
  <si>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</si>
  <si>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</si>
  <si>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</si>
  <si>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</si>
  <si>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</si>
  <si>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</si>
  <si>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</si>
  <si>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</si>
  <si>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</si>
  <si>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</si>
  <si>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</si>
  <si>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</si>
  <si>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</si>
  <si>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</si>
  <si>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</si>
  <si>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</si>
  <si>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</si>
  <si>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</si>
  <si>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</si>
  <si>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</si>
  <si>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</si>
  <si>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</si>
  <si>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</si>
  <si>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</si>
  <si>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</si>
  <si>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</si>
  <si>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</si>
  <si>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</si>
  <si>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</si>
  <si>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</si>
  <si>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</si>
  <si>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</si>
  <si>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</si>
  <si>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</si>
  <si>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</si>
  <si>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</si>
  <si>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</si>
  <si>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</si>
  <si>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</si>
  <si>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</si>
  <si>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</si>
  <si>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</si>
  <si>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</si>
  <si>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</si>
  <si>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</si>
  <si>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</si>
  <si>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</si>
  <si>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</si>
  <si>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</si>
  <si>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</si>
  <si>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</si>
  <si>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</si>
  <si>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</si>
  <si>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</si>
  <si>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</si>
  <si>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</si>
  <si>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</si>
  <si>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</si>
  <si>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</si>
  <si>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</si>
  <si>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</si>
  <si>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永济市二〇二五年一般公共预算税收返还和转移支付明细表</t>
  </si>
  <si>
    <t>表九</t>
  </si>
  <si>
    <t>　一般公共预算</t>
  </si>
  <si>
    <t>返还性支出</t>
  </si>
  <si>
    <t>所得税基数返还</t>
  </si>
  <si>
    <t>成品油税费改革税收返还</t>
  </si>
  <si>
    <t>增值税税收返还</t>
  </si>
  <si>
    <t>消费税税收返还</t>
  </si>
  <si>
    <t>增值税“五五分享”税收返还</t>
  </si>
  <si>
    <t>一般性转移支付</t>
  </si>
  <si>
    <t>1、均衡性转移支付支出</t>
  </si>
  <si>
    <t>2025年绿色发展转移支付预算</t>
  </si>
  <si>
    <t>2016年省对市县调整工资等一般性转移支付</t>
  </si>
  <si>
    <t>2025年均衡性转移支付预算</t>
  </si>
  <si>
    <t>2025年均衡性转移支付（第二批）预算</t>
  </si>
  <si>
    <t>2025年社区事务转移支付补助</t>
  </si>
  <si>
    <t>调整工资政策均衡性转移支付预算</t>
  </si>
  <si>
    <t>2025年农业转移人口市民化奖励资金预算</t>
  </si>
  <si>
    <t>2025年乡镇工作补贴转移支付资金</t>
  </si>
  <si>
    <t>2018年省对市县均衡性转移支付补助增量资金</t>
  </si>
  <si>
    <t>2、县级基本财力保障机制奖补资金支出</t>
  </si>
  <si>
    <t>县级基本财力保障机制奖补资金</t>
  </si>
  <si>
    <t>3、结算补助支出</t>
  </si>
  <si>
    <t>2025年民兵补助经费</t>
  </si>
  <si>
    <t>2025年度选调生到村工作中央和省级财政补助资金</t>
  </si>
  <si>
    <t>2025年博物馆纪念馆免费开放中央及省级补助资金预算</t>
  </si>
  <si>
    <t>2025年“三区”人才计划教师专项工作补助经费预算</t>
  </si>
  <si>
    <t>2025年中央农村客运补贴资金、城市交通发展奖励资金支出预算</t>
  </si>
  <si>
    <t>2025年中央解决特殊疑难信访问题资金预算</t>
  </si>
  <si>
    <t>2025年公共体育场馆向社会免费或低收费开放中央补助资金预算</t>
  </si>
  <si>
    <t>2025年三区人才计划教师专项工作补助经费预算</t>
  </si>
  <si>
    <t>上划全市生态环境局经费（运财资环[2021]76号）</t>
  </si>
  <si>
    <t>2023年12月-2024年11月环境空气质量改善奖惩资金</t>
  </si>
  <si>
    <t>4、产粮大县中央财政奖励资金支出</t>
  </si>
  <si>
    <t>产粮大县中央财政奖励资金</t>
  </si>
  <si>
    <t>5、重点生态功能区转移支付支出</t>
  </si>
  <si>
    <t>重点生态功能区转移支付</t>
  </si>
  <si>
    <t>6、固定数额补助支出</t>
  </si>
  <si>
    <t>2025年中央成品油价格调整对渔业补助资金预算</t>
  </si>
  <si>
    <t>2010年农村义务教育学校绩效工资转移支付资金</t>
  </si>
  <si>
    <t>国有企业职教幼教退休教师待遇补助资金</t>
  </si>
  <si>
    <t>安排2012年省对市县农村公共卫生与基层医疗卫生事业单位绩效工资转移支付</t>
  </si>
  <si>
    <t>省属企业中小学移交地方补助经费基数</t>
  </si>
  <si>
    <t>2025年农村税费改革转移支付</t>
  </si>
  <si>
    <t>2020年企业军转干部生活困难补助中央资金</t>
  </si>
  <si>
    <t>2015年国有农场税费改革转移支付</t>
  </si>
  <si>
    <t>2015年中央对地方审计专项补助经费</t>
  </si>
  <si>
    <t>7、巩固脱贫攻坚成果衔接乡村振兴转移支付支出</t>
  </si>
  <si>
    <t>2025年省级衔接推进乡村振兴补助资金</t>
  </si>
  <si>
    <t>2025年中央财政衔接推进乡村振兴补助资金</t>
  </si>
  <si>
    <t>8、公共安全共同财政事权转移支付支出</t>
  </si>
  <si>
    <t>中央和省级政法转移支付资金</t>
  </si>
  <si>
    <t>9、教育共同财政事权转移支付支出</t>
  </si>
  <si>
    <t>2025年学生资助补助经费（中等职业教育）中央和省级资金预算</t>
  </si>
  <si>
    <t>2025年学生资助补助经费（普通高中）预算</t>
  </si>
  <si>
    <t>2025年城乡义务教育补助经费</t>
  </si>
  <si>
    <t>2025年支持学前教育发展资金预算</t>
  </si>
  <si>
    <t>2025年现代职业教育质量提升计划中央资金预算</t>
  </si>
  <si>
    <t>2025年义务教育薄弱环节改善与能力提升补助资金预算</t>
  </si>
  <si>
    <t>2025年改善普通高中办学条件补助资金</t>
  </si>
  <si>
    <t>2025年城乡义务教育补助经费预算</t>
  </si>
  <si>
    <t>2025年公办普通高中公用经费预算</t>
  </si>
  <si>
    <t>10、文化旅游体育与传媒共同财政事权转移支付支出</t>
  </si>
  <si>
    <t>2025年乡镇（公社）老放映员生活补贴省级补助资金</t>
  </si>
  <si>
    <t>2025年省公共文化服务体系建设专项资金预算（“四个一批”群众文化 惠民工程）</t>
  </si>
  <si>
    <t>2025年公共文化服务体系建设中央及省级补助资金预算</t>
  </si>
  <si>
    <t>2025年省级文物保护员经费预算</t>
  </si>
  <si>
    <t>2025年省级公共文化服务体系建设专项资金预算（新时代文明实践中心建设）</t>
  </si>
  <si>
    <t>2025年省级文物保护专项资金预算（第一批）</t>
  </si>
  <si>
    <t>2025年国家文物保护资金预算</t>
  </si>
  <si>
    <t>2025年省级非物质文化遗产保护资金预算</t>
  </si>
  <si>
    <t>2025年中央支持地方公共文化服务体系建设补助资金预算（新时代文明实践中心）</t>
  </si>
  <si>
    <t>2025年中央支持地方公共文化服务体系建设补助资金预算（广播电视）</t>
  </si>
  <si>
    <t>11、社会保障和就业共同财政事权转移支付支出</t>
  </si>
  <si>
    <t>2025年城乡居民养老保险中央和省级财政补助资金</t>
  </si>
  <si>
    <t>2025年省级退役安置补助经费预算</t>
  </si>
  <si>
    <t>2025年中央和省级财政优抚对象补助经费预算（第一批）</t>
  </si>
  <si>
    <t>2025年高龄津贴省级补助资金</t>
  </si>
  <si>
    <t>2025年中央财政残疾人事业发展补助资金预算</t>
  </si>
  <si>
    <t>2025年省级财政就业补助资金预算</t>
  </si>
  <si>
    <t>2025年省级残疾人事业发展补助资金预算</t>
  </si>
  <si>
    <t>2025年优抚对象中央和省级补助经费预算（第二批）</t>
  </si>
  <si>
    <t>2025年中央和省级财政困难群众救助补助资金预算</t>
  </si>
  <si>
    <t>2025年困难残疾人生活补贴和重度残疾人护理补贴资金预算指标</t>
  </si>
  <si>
    <t>2025年军队转业干部中央补助经费</t>
  </si>
  <si>
    <t>2025年省级经济困难失能老年人护理补贴资金</t>
  </si>
  <si>
    <t>2025年中央财政机关事业单位养老保险制度改革补助经费预算</t>
  </si>
  <si>
    <t>2025年中央财政就业补助资金预算</t>
  </si>
  <si>
    <t>2025年中央退役安置补助经费预算</t>
  </si>
  <si>
    <t>12、医疗卫生共同财政事权转移支付支出</t>
  </si>
  <si>
    <t>2025年中央和省财政计划生育服务补助资金预算指标</t>
  </si>
  <si>
    <t>2025年中央和省财政基本公共卫生服务补助资金预算</t>
  </si>
  <si>
    <t>2025年普惠托育机构补贴补助资金</t>
  </si>
  <si>
    <t>2025年中央和省级财政医疗救助补助资金预算</t>
  </si>
  <si>
    <t>2025年中央 财政医疗服务与保障能力提升补助资金 （医疗保障服务能力建设部分） 预算</t>
  </si>
  <si>
    <t>2025年中央和省级优抚对象医疗保障经费</t>
  </si>
  <si>
    <t>2025年中央和省级财政卫生健康人才培养补助资金预算</t>
  </si>
  <si>
    <t>2025年省级财政“建高地、兜网底、提能力”强医工程补助资金预算</t>
  </si>
  <si>
    <t>2025年中央财政基本药物制度补助资金预算</t>
  </si>
  <si>
    <t>2025年中央和省财政医疗服务与保障能力提升（中医药事业传承与发展部分）补助资金预算</t>
  </si>
  <si>
    <t>2025年省级地方公共卫生服务补助资金</t>
  </si>
  <si>
    <t>2025年省级财政医疗卫生机构改革与发展补助资金预算</t>
  </si>
  <si>
    <t>2025年中央与省级财政医疗服务与保障能力提升（公立医院综合改革）补助资金</t>
  </si>
  <si>
    <t>13、节能环保共同财政事权转移支付支出</t>
  </si>
  <si>
    <t>2025年省级林草转移支付资金预算指标</t>
  </si>
  <si>
    <t>2025年中央财政林业草原生态保护恢复资金</t>
  </si>
  <si>
    <t>14、农林水共同财政事权转移支付支出</t>
  </si>
  <si>
    <t>2025年中央农业相关转移支付资金预算</t>
  </si>
  <si>
    <t>2025年中央财政林业草原改革发展资金</t>
  </si>
  <si>
    <t>2025年省级农业相关转移支付资金预算</t>
  </si>
  <si>
    <t>2025年第一批乡村振兴战略专项资金预算指标</t>
  </si>
  <si>
    <t>2025年农业保险保费补贴预算指标</t>
  </si>
  <si>
    <t>2025年中央水利发展资金预算指标</t>
  </si>
  <si>
    <t>2025年省级水利转移支付资金（基金）预算指标</t>
  </si>
  <si>
    <t>2025年第二批农业相关转移支付（“千万工程”相关项目资金）预算指标</t>
  </si>
  <si>
    <t>2025年助残帮扶和支持创建残疾人辅助性就业机构资金</t>
  </si>
  <si>
    <t>2025年乡村环境治理补助资金</t>
  </si>
  <si>
    <t>2025年中央大中型水库移民后期扶持资金预算指标</t>
  </si>
  <si>
    <t>15、交通运输共同财政事权转移支付支出</t>
  </si>
  <si>
    <t>2025年成品油税费改革转移支付预算</t>
  </si>
  <si>
    <t>16、住房保障共同财政事权转移支付支出</t>
  </si>
  <si>
    <t>2025年部分省级财政城镇保障性安居工程补助资金预算</t>
  </si>
  <si>
    <t>2025年部分中央财政城镇保障性安居工程补助资金预算</t>
  </si>
  <si>
    <t>专项转移支付</t>
  </si>
  <si>
    <t>1、一般公共服务</t>
  </si>
  <si>
    <t>2025年度党员教育培训专项经费</t>
  </si>
  <si>
    <t>2025年度全国1%人口抽样调查转移支付经费</t>
  </si>
  <si>
    <t>2025年困难职工帮扶省财政配套资金</t>
  </si>
  <si>
    <t>2025年度全省两新组织联合党组织、兼职党建工作指导员工作经费</t>
  </si>
  <si>
    <t>2、教育</t>
  </si>
  <si>
    <t>关于提前下达2025年原民办代课教师教龄补贴资金预算</t>
  </si>
  <si>
    <t>3、文化旅游体育与传媒</t>
  </si>
  <si>
    <t>2025年旅游发展专项资金预算（旅游厕所）</t>
  </si>
  <si>
    <t>4、社会保障和就业</t>
  </si>
  <si>
    <t>2025年民办养老机构一次性建设补助资金和贷款贴息资金</t>
  </si>
  <si>
    <t>5、卫生健康</t>
  </si>
  <si>
    <t>2025年中央财政重大公共卫生服务补助资金预算</t>
  </si>
  <si>
    <t>6、节能环保</t>
  </si>
  <si>
    <t>2025年中央大气污染防治资金</t>
  </si>
  <si>
    <t>2025年部分省级生态环境领域专项资金</t>
  </si>
  <si>
    <t>2025年中央水污染防治专项资金预算</t>
  </si>
  <si>
    <t>7、农林水</t>
  </si>
  <si>
    <t>2025年农村综合改革转移支付</t>
  </si>
  <si>
    <t>8、交通运输</t>
  </si>
  <si>
    <t>2025年交通运输领域中央资金预算（第一批）</t>
  </si>
  <si>
    <t>2025年交通运输领域项目资金（第一批）支出预算</t>
  </si>
  <si>
    <t>9、资源勘探工业信息等</t>
  </si>
  <si>
    <t>2025年省级民营经济发展专项预算（第一批）</t>
  </si>
  <si>
    <t>2025年中小企业发展专项资金</t>
  </si>
  <si>
    <t>2025年技术改造专项资金（技术改造和重点产业链方向）</t>
  </si>
  <si>
    <t>10、商业服务业等</t>
  </si>
  <si>
    <t>2025年省供销社培育壮大工程专项资金</t>
  </si>
  <si>
    <t>2025年省级商务事业发展专项资金预算（进口贴息及会展业方向）</t>
  </si>
  <si>
    <t>永济市2025年政府预算公开情况表-政府性基金部分</t>
  </si>
  <si>
    <t>永济市市本级二○二五年政府性基金预算收入</t>
  </si>
  <si>
    <t xml:space="preserve">  表十</t>
  </si>
  <si>
    <t>2024年完成数</t>
  </si>
  <si>
    <t>为2024年完成数%</t>
  </si>
  <si>
    <t>备 注</t>
  </si>
  <si>
    <t>一、政府性基金收入</t>
  </si>
  <si>
    <t xml:space="preserve"> 1、农网还贷资金收入</t>
  </si>
  <si>
    <t xml:space="preserve"> 2、国家电影事业发展专项资金收入</t>
  </si>
  <si>
    <t xml:space="preserve"> 3、国有土地收益基金收入</t>
  </si>
  <si>
    <t xml:space="preserve"> 4、农业土地开发资金收入</t>
  </si>
  <si>
    <t xml:space="preserve"> 5、国有土地使用权出让收入</t>
  </si>
  <si>
    <t xml:space="preserve"> 6、大中型水库库区基金收入</t>
  </si>
  <si>
    <t xml:space="preserve"> 7、彩票公益金收入</t>
  </si>
  <si>
    <t xml:space="preserve"> 8、国家重大水利工程建设基金收入</t>
  </si>
  <si>
    <t xml:space="preserve"> 9、车辆通行费</t>
  </si>
  <si>
    <t xml:space="preserve"> 10、彩票发行机构和彩票销售机构的业务费用</t>
  </si>
  <si>
    <t xml:space="preserve"> 11、城市基础设施配套费收入</t>
  </si>
  <si>
    <t xml:space="preserve"> 12、污水处理费收入</t>
  </si>
  <si>
    <t xml:space="preserve"> 13 、其他政府性基金收入</t>
  </si>
  <si>
    <t>二、专项债务对应项目专项收入</t>
  </si>
  <si>
    <t xml:space="preserve"> 1、政府收费公路专项债券对应项目收入</t>
  </si>
  <si>
    <t xml:space="preserve"> 2、其他政府性基金专项债券对应项目专项收入</t>
  </si>
  <si>
    <t>政府性基金预算收入合计</t>
  </si>
  <si>
    <t>政府性基金转移收入</t>
  </si>
  <si>
    <t xml:space="preserve">  政府性基金补助收入</t>
  </si>
  <si>
    <t xml:space="preserve">  政府性基金上解收入</t>
  </si>
  <si>
    <t>预计上年结转收入</t>
  </si>
  <si>
    <t>调入政府性基金预算资金</t>
  </si>
  <si>
    <t>专项债务收入</t>
  </si>
  <si>
    <t>政府性基金预算收入总计</t>
  </si>
  <si>
    <t>永济市市本级二○二五年政府性基金预算支出</t>
  </si>
  <si>
    <t xml:space="preserve">  表十一</t>
  </si>
  <si>
    <t>科目名称</t>
  </si>
  <si>
    <t>地方政府专项债券安排数</t>
  </si>
  <si>
    <t>预计上年
结转安排数</t>
  </si>
  <si>
    <t>为2024年
预算数%</t>
  </si>
  <si>
    <t>一、文化旅游体育与传媒支出</t>
  </si>
  <si>
    <t>二、节能环保支出</t>
  </si>
  <si>
    <t>三、城乡社区支出</t>
  </si>
  <si>
    <t>四、农林水支出</t>
  </si>
  <si>
    <t>五、交通运输支出</t>
  </si>
  <si>
    <t>六、资源勘探工业信息等支出</t>
  </si>
  <si>
    <t>七、其他支出</t>
  </si>
  <si>
    <t>八、债务付息支出</t>
  </si>
  <si>
    <t>九、债务发行费用支出</t>
  </si>
  <si>
    <t>政府性基金预算支出合计</t>
  </si>
  <si>
    <t>转移性支出</t>
  </si>
  <si>
    <t xml:space="preserve">    政府性基金补助支出</t>
  </si>
  <si>
    <t xml:space="preserve">    债务转贷支出</t>
  </si>
  <si>
    <t>地方政府专项债务还本支出</t>
  </si>
  <si>
    <t>政府性基金预算支出总计</t>
  </si>
  <si>
    <t>永济市市本级二○二五年政府性基金预算支出明细表</t>
  </si>
  <si>
    <t xml:space="preserve">  表十二</t>
  </si>
  <si>
    <t>其中：本级收入
安排支出数</t>
  </si>
  <si>
    <t xml:space="preserve">   旅游发展基金支出</t>
  </si>
  <si>
    <t xml:space="preserve">      地方旅游开发项目补助</t>
  </si>
  <si>
    <t xml:space="preserve">  可再生能源电价附加收入安排的支出</t>
  </si>
  <si>
    <t xml:space="preserve">    太阳能发电补助</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</si>
  <si>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</si>
  <si>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</si>
  <si>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</si>
  <si>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</si>
  <si>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</si>
  <si>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土地出让业务支出</t>
  </si>
  <si>
    <t xml:space="preserve">      农业生产发展支出</t>
  </si>
  <si>
    <t xml:space="preserve">      其他国有土地使用权出让收入安排的支出</t>
  </si>
  <si>
    <t xml:space="preserve">  国有土地收益基金安排的支出</t>
  </si>
  <si>
    <t xml:space="preserve">    征地和拆迁补偿支出</t>
  </si>
  <si>
    <t xml:space="preserve">  农业土地开发资金安排的支出</t>
  </si>
  <si>
    <t xml:space="preserve">  城市基础设施配套费安排的支出</t>
  </si>
  <si>
    <t xml:space="preserve">    城市公共设施</t>
  </si>
  <si>
    <t xml:space="preserve">  污水处理费安排的支出</t>
  </si>
  <si>
    <t xml:space="preserve">    污水处理设施建设和运营</t>
  </si>
  <si>
    <t xml:space="preserve">  大中型水库库区基金安排的支出</t>
  </si>
  <si>
    <t xml:space="preserve">    其他大中型水库库区基金支出</t>
  </si>
  <si>
    <t xml:space="preserve">  国家重大水利工程建设基金支出</t>
  </si>
  <si>
    <t xml:space="preserve">    其他重大水利工程建设基金支出</t>
  </si>
  <si>
    <t xml:space="preserve">  大中型水库移民后期扶持基金支出</t>
  </si>
  <si>
    <t xml:space="preserve">    移民补助</t>
  </si>
  <si>
    <t xml:space="preserve">    基础设施建设和经济发展</t>
  </si>
  <si>
    <t xml:space="preserve">  车辆通行费安排的支出</t>
  </si>
  <si>
    <t xml:space="preserve">    公路还贷</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</si>
  <si>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</si>
  <si>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</si>
  <si>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</si>
  <si>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</si>
  <si>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</si>
  <si>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航线和机场补贴</t>
  </si>
  <si>
    <t xml:space="preserve">    通用航空发展</t>
  </si>
  <si>
    <t xml:space="preserve">  政府收费公路专项债券收入安排的支出</t>
  </si>
  <si>
    <t xml:space="preserve">    公路建设</t>
  </si>
  <si>
    <t xml:space="preserve">  超长期特别国债安排的支出</t>
  </si>
  <si>
    <t xml:space="preserve">    制造业</t>
  </si>
  <si>
    <t xml:space="preserve">  其他政府性基金及对应专项债务收入安排的支出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</si>
  <si>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</si>
  <si>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</si>
  <si>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</si>
  <si>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</si>
  <si>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</si>
  <si>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</si>
  <si>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</si>
  <si>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</si>
  <si>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</si>
  <si>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</si>
  <si>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</si>
  <si>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用于文化事业的彩票公益金支出</t>
  </si>
  <si>
    <t xml:space="preserve">  地方政府专项债务付息支出</t>
  </si>
  <si>
    <t xml:space="preserve">      国有土地使用权出让金债务付息支出</t>
  </si>
  <si>
    <t xml:space="preserve">      其他地方自行试点项目收益专项债券付息支出</t>
  </si>
  <si>
    <t xml:space="preserve">      其他政府性基金债务付息支出</t>
  </si>
  <si>
    <t xml:space="preserve">    国有土地使用权出让金债务发行费用支出</t>
  </si>
  <si>
    <t>永济市市本级二○二五年省对市县政府性基金转移支付预算表</t>
  </si>
  <si>
    <t xml:space="preserve">  表十三</t>
  </si>
  <si>
    <t>项目</t>
  </si>
  <si>
    <t>1、文化旅游体育与传媒</t>
  </si>
  <si>
    <t>　2025年旅游发展基金补助地方项目资金</t>
  </si>
  <si>
    <t>2、农林水</t>
  </si>
  <si>
    <t>　2025年中央水库移民扶持基金预算指标</t>
  </si>
  <si>
    <t>　2025年省级水利转移支付资金（基金）预算指标</t>
  </si>
  <si>
    <t>3、其他支出</t>
  </si>
  <si>
    <t>　2025年中央财政残疾人事业发展补助资金预算</t>
  </si>
  <si>
    <t>　2025年省级社会养老服务体系建设项目补助资金</t>
  </si>
  <si>
    <t>　2025年返还地市彩票公益金预算</t>
  </si>
  <si>
    <t>　2025年中央集中彩票公益金支持社会福利事业专项资金预算</t>
  </si>
  <si>
    <t>　2025年省级彩票公益金资助公共文化设施建设项目预算</t>
  </si>
  <si>
    <t>　2025年省级福利彩票公益金资助社会福利事业项目预算</t>
  </si>
  <si>
    <t>　2025年中央专项彩票公益金支持地方社会公益事业发展资金预算</t>
  </si>
  <si>
    <t>永济市2025年政府预算公开情况表-国有资本经营部分</t>
  </si>
  <si>
    <t>永济市市本级二○二五年国有资本经营预算收入</t>
  </si>
  <si>
    <t>表十四</t>
  </si>
  <si>
    <t>收入项目</t>
  </si>
  <si>
    <t>一、利润收入</t>
  </si>
  <si>
    <t>电力企业利润收入</t>
  </si>
  <si>
    <t>煤炭企业利润收入</t>
  </si>
  <si>
    <t>投资服务企业利润收入</t>
  </si>
  <si>
    <t>纺织轻工企业利润收入</t>
  </si>
  <si>
    <t>建筑施工企业利润收入</t>
  </si>
  <si>
    <t>医药企业利润收入</t>
  </si>
  <si>
    <t>教育文化广播企业利润收入</t>
  </si>
  <si>
    <t>金融企业利润收入</t>
  </si>
  <si>
    <t>二、股利、股息收入</t>
  </si>
  <si>
    <t>国有参股公司股利、股息收入</t>
  </si>
  <si>
    <t>金融企业股利、股息收入（国资预算）</t>
  </si>
  <si>
    <t>三、其他国有资本经营预算收入</t>
  </si>
  <si>
    <t>国有资本经营预算收入合计</t>
  </si>
  <si>
    <t>转移性收入</t>
  </si>
  <si>
    <t xml:space="preserve">  国有资本经营预算转移支付收入</t>
  </si>
  <si>
    <t xml:space="preserve">  国有资本经营预算上年结转收入</t>
  </si>
  <si>
    <t>国有资本经营预算收入总计</t>
  </si>
  <si>
    <t>永济市市本级二○二五年国有资本经营预算支出</t>
  </si>
  <si>
    <t>表十五</t>
  </si>
  <si>
    <t>2023年预算数</t>
  </si>
  <si>
    <t>2024年部门预算</t>
  </si>
  <si>
    <t>一、解决历史遗留问题及改革成本支出</t>
  </si>
  <si>
    <t xml:space="preserve">  厂办大集体改革支出</t>
  </si>
  <si>
    <t xml:space="preserve">  国有企业改革成本支出</t>
  </si>
  <si>
    <t xml:space="preserve">  国有企业退休人员社会化管理补助支出</t>
  </si>
  <si>
    <t xml:space="preserve">  其他解决历史遗留问题及改革成本支出</t>
  </si>
  <si>
    <t>二、国有企业资本金注入</t>
  </si>
  <si>
    <t xml:space="preserve">  国有经济结构调整支出</t>
  </si>
  <si>
    <t xml:space="preserve">  前瞻性战略性产业发展支出</t>
  </si>
  <si>
    <t xml:space="preserve">  其他国有企业资本金注入</t>
  </si>
  <si>
    <t>三、其他国有资本经营预算支出</t>
  </si>
  <si>
    <t xml:space="preserve">  其他国有资本经营预算支出</t>
  </si>
  <si>
    <t>国有资本经营预算支出合计</t>
  </si>
  <si>
    <t xml:space="preserve">  国有资本经营预算转移支付</t>
  </si>
  <si>
    <t xml:space="preserve">    国有资本经营预算转移支付支出</t>
  </si>
  <si>
    <t xml:space="preserve">  调出资金</t>
  </si>
  <si>
    <t xml:space="preserve">    国有资本经营预算调出资金</t>
  </si>
  <si>
    <t>国有资本经营预算支出总计</t>
  </si>
  <si>
    <t>永济市市本级二○二五年省对市县国有资本经营预算转移支付预算表</t>
  </si>
  <si>
    <t>表十六</t>
  </si>
  <si>
    <t>一、国有资本经营预算转移支付</t>
  </si>
  <si>
    <t>国有企业退休人员社会化管理补助资金</t>
  </si>
  <si>
    <t>永济市2025年政府预算公开情况表-社保基金部分</t>
  </si>
  <si>
    <t>永济市2024年社会保险基金收支情况表</t>
  </si>
  <si>
    <t>表十七</t>
  </si>
  <si>
    <t xml:space="preserve">        </t>
  </si>
  <si>
    <t xml:space="preserve"> </t>
  </si>
  <si>
    <t xml:space="preserve">      </t>
  </si>
  <si>
    <t xml:space="preserve"> 单位:万元</t>
  </si>
  <si>
    <t xml:space="preserve">     项  目     </t>
  </si>
  <si>
    <t>上年结余</t>
  </si>
  <si>
    <t xml:space="preserve">2024年收入     </t>
  </si>
  <si>
    <t xml:space="preserve">2024年支出     </t>
  </si>
  <si>
    <t>年终结余</t>
  </si>
  <si>
    <t>备  注</t>
  </si>
  <si>
    <t>一、机关事业单位养老保险收入</t>
  </si>
  <si>
    <t>二、城乡居民基本养老保险基金收入</t>
  </si>
  <si>
    <t>三、城乡居民补充养老保险基金</t>
  </si>
  <si>
    <t>合      计</t>
  </si>
  <si>
    <t>永济市2025年社会保险基金预算收支（草案）</t>
  </si>
  <si>
    <t>表十八</t>
  </si>
  <si>
    <t>项      目</t>
  </si>
  <si>
    <t>2025年收入     预算数</t>
  </si>
  <si>
    <t>2025年支出
预算数</t>
  </si>
  <si>
    <t>收支结余</t>
  </si>
  <si>
    <t>备   注</t>
  </si>
  <si>
    <t>一、机关事业单位养老保险基金</t>
  </si>
  <si>
    <t>二、城乡居民基本养老保险基金</t>
  </si>
  <si>
    <t>合     计</t>
  </si>
  <si>
    <t>永济市2025年政府预算公开情况表-政府债务部分</t>
  </si>
  <si>
    <t>永济市2024年度地方政府债务限额下达表</t>
  </si>
  <si>
    <t>表十九</t>
  </si>
  <si>
    <t>地区编码</t>
  </si>
  <si>
    <t>地区名称</t>
  </si>
  <si>
    <t>债务总限额</t>
  </si>
  <si>
    <t>新增债务限额</t>
  </si>
  <si>
    <t>一般债务总限额</t>
  </si>
  <si>
    <t>专项债务总限额</t>
  </si>
  <si>
    <t>新增一般债务限额</t>
  </si>
  <si>
    <t>其中：新增外债限额</t>
  </si>
  <si>
    <t>新增专项债务限额</t>
  </si>
  <si>
    <t>新增土地储备专项债务限额</t>
  </si>
  <si>
    <t>新增收费公路专项债务限额</t>
  </si>
  <si>
    <t>新增棚改专项债务限额</t>
  </si>
  <si>
    <t>新增其他专项债务限额</t>
  </si>
  <si>
    <t>140881</t>
  </si>
  <si>
    <t>永济市</t>
  </si>
  <si>
    <t>永济市小计</t>
  </si>
  <si>
    <t>永济市2024年政府债务余额汇总表</t>
  </si>
  <si>
    <t>表二十</t>
  </si>
  <si>
    <t>地区</t>
  </si>
  <si>
    <t>行政级次</t>
  </si>
  <si>
    <t>政府债务</t>
  </si>
  <si>
    <t>一般债务</t>
  </si>
  <si>
    <t>专项债务</t>
  </si>
  <si>
    <t>清理甄别存量一般债务</t>
  </si>
  <si>
    <t>一般债券</t>
  </si>
  <si>
    <t>清理甄别存量专项债务</t>
  </si>
  <si>
    <t>专项债券</t>
  </si>
  <si>
    <t xml:space="preserve">    永济市</t>
  </si>
  <si>
    <t>县级</t>
  </si>
  <si>
    <t>永济市2024年地方政府债券还本付息表</t>
  </si>
  <si>
    <t>表二十一</t>
  </si>
  <si>
    <t>债券类型</t>
  </si>
  <si>
    <t>到期总金额</t>
  </si>
  <si>
    <t>到期本金</t>
  </si>
  <si>
    <t>到期利息</t>
  </si>
  <si>
    <t>总计</t>
  </si>
  <si>
    <t>永济市2024年地方政府债券发行明细表</t>
  </si>
  <si>
    <t>表二十二</t>
  </si>
  <si>
    <t>序号</t>
  </si>
  <si>
    <t>债券代码</t>
  </si>
  <si>
    <t>债券名称</t>
  </si>
  <si>
    <t>发行日期</t>
  </si>
  <si>
    <t>债券期限</t>
  </si>
  <si>
    <t>债券金额</t>
  </si>
  <si>
    <t>债券兑付日期</t>
  </si>
  <si>
    <t>起息日</t>
  </si>
  <si>
    <t>票面利率(%)</t>
  </si>
  <si>
    <t>发行方式</t>
  </si>
  <si>
    <t>其中:新增债券</t>
  </si>
  <si>
    <t>付息频率</t>
  </si>
  <si>
    <t>其中:置换债券</t>
  </si>
  <si>
    <t>其中:再融资债券</t>
  </si>
  <si>
    <t>发行手续费费率%</t>
  </si>
  <si>
    <t>登记托管费费率%</t>
  </si>
  <si>
    <t>兑付费费率%</t>
  </si>
  <si>
    <t>年度</t>
  </si>
  <si>
    <t/>
  </si>
  <si>
    <t>1</t>
  </si>
  <si>
    <t>198955</t>
  </si>
  <si>
    <t>2024年山西省政府再融资一般债券（一期）</t>
  </si>
  <si>
    <t>2024-03-12</t>
  </si>
  <si>
    <t>7年</t>
  </si>
  <si>
    <t>2031-03-13</t>
  </si>
  <si>
    <t>2024-03-13</t>
  </si>
  <si>
    <t>2.41</t>
  </si>
  <si>
    <t>公开发行</t>
  </si>
  <si>
    <t>1年一次</t>
  </si>
  <si>
    <t>2024</t>
  </si>
  <si>
    <t>2</t>
  </si>
  <si>
    <t>2405240</t>
  </si>
  <si>
    <t>2024年山西省政府一般债券（三期）</t>
  </si>
  <si>
    <t>2024-04-29</t>
  </si>
  <si>
    <t>2031-04-30</t>
  </si>
  <si>
    <t>2024-04-30</t>
  </si>
  <si>
    <t>2.35</t>
  </si>
  <si>
    <t>3</t>
  </si>
  <si>
    <t>2405242</t>
  </si>
  <si>
    <t>2024年山西省政府再融资一般债券(二期)</t>
  </si>
  <si>
    <t>4</t>
  </si>
  <si>
    <t>2405369</t>
  </si>
  <si>
    <t>2024年山西省政府专项债券（二期）</t>
  </si>
  <si>
    <t>2024-05-31</t>
  </si>
  <si>
    <t>10年</t>
  </si>
  <si>
    <t>2034-06-03</t>
  </si>
  <si>
    <t>2024-06-03</t>
  </si>
  <si>
    <t>2.4</t>
  </si>
  <si>
    <t>其他领域专项债券</t>
  </si>
  <si>
    <t>半年一次</t>
  </si>
  <si>
    <t>5</t>
  </si>
  <si>
    <t>2405371</t>
  </si>
  <si>
    <t>2024年山西省政府专项债券（四期）</t>
  </si>
  <si>
    <t>20年</t>
  </si>
  <si>
    <t>2044-06-03</t>
  </si>
  <si>
    <t>2.56</t>
  </si>
  <si>
    <t>6</t>
  </si>
  <si>
    <t>2405370</t>
  </si>
  <si>
    <t>2024年山西省政府专项债券（三期）</t>
  </si>
  <si>
    <t>15年</t>
  </si>
  <si>
    <t>2039-06-03</t>
  </si>
  <si>
    <t>2.5</t>
  </si>
  <si>
    <t>7</t>
  </si>
  <si>
    <t>2405446</t>
  </si>
  <si>
    <t>2024年山西省政府再融资一般债券（三期）</t>
  </si>
  <si>
    <t>2024-06-21</t>
  </si>
  <si>
    <t>2034-06-24</t>
  </si>
  <si>
    <t>2024-06-24</t>
  </si>
  <si>
    <t>8</t>
  </si>
  <si>
    <t>2405774</t>
  </si>
  <si>
    <t>2024年山西省政府专项债券（十五期）</t>
  </si>
  <si>
    <t>2024-08-21</t>
  </si>
  <si>
    <t>2034-08-22</t>
  </si>
  <si>
    <t>2024-08-22</t>
  </si>
  <si>
    <t>2.24</t>
  </si>
  <si>
    <t>9</t>
  </si>
  <si>
    <t>2405776</t>
  </si>
  <si>
    <t>2024年山西省政府专项债券（十七期）</t>
  </si>
  <si>
    <t>2044-08-22</t>
  </si>
  <si>
    <t>10</t>
  </si>
  <si>
    <t>2405782</t>
  </si>
  <si>
    <t>2024年山西省政府再融资专项债券（八期）</t>
  </si>
  <si>
    <t>3年</t>
  </si>
  <si>
    <t>2027-08-22</t>
  </si>
  <si>
    <t>1.82</t>
  </si>
  <si>
    <t>普通专项债券</t>
  </si>
  <si>
    <t>11</t>
  </si>
  <si>
    <t>2405718</t>
  </si>
  <si>
    <t>2024年山西省政府一般债券（六期）</t>
  </si>
  <si>
    <t>5年</t>
  </si>
  <si>
    <t>2029-08-27</t>
  </si>
  <si>
    <t>2024-08-27</t>
  </si>
  <si>
    <t>2.2</t>
  </si>
  <si>
    <t>12</t>
  </si>
  <si>
    <t>13</t>
  </si>
  <si>
    <t>231962</t>
  </si>
  <si>
    <t>2024年山西省政府专项债券（二十五期）</t>
  </si>
  <si>
    <t>2024-09-10</t>
  </si>
  <si>
    <t>30年</t>
  </si>
  <si>
    <t>2054-09-11</t>
  </si>
  <si>
    <t>2024-09-11</t>
  </si>
  <si>
    <t>2.36</t>
  </si>
  <si>
    <t>14</t>
  </si>
  <si>
    <t>2024年山西省政府再融资一般债券（二期）(续2)</t>
  </si>
  <si>
    <t>15</t>
  </si>
  <si>
    <t>231961</t>
  </si>
  <si>
    <t>2024年山西省政府专项债券（二十四期）</t>
  </si>
  <si>
    <t>2044-09-11</t>
  </si>
  <si>
    <t>16</t>
  </si>
  <si>
    <t>231964</t>
  </si>
  <si>
    <t>2024年山西省政府再融资专项债券（十期）</t>
  </si>
  <si>
    <t>2027-09-11</t>
  </si>
  <si>
    <t>1.61</t>
  </si>
  <si>
    <t>17</t>
  </si>
  <si>
    <t>2471303</t>
  </si>
  <si>
    <t>2024年山西省政府再融资专项债券（十三期）</t>
  </si>
  <si>
    <t>2024-12-06</t>
  </si>
  <si>
    <t>2044-12-09</t>
  </si>
  <si>
    <t>2024-12-09</t>
  </si>
  <si>
    <t>2.25</t>
  </si>
  <si>
    <t>6万亿再融资专项债券</t>
  </si>
  <si>
    <t>18</t>
  </si>
  <si>
    <t>2471302</t>
  </si>
  <si>
    <t>2024年山西省政府再融资专项债券（十二期）</t>
  </si>
  <si>
    <t>2039-12-09</t>
  </si>
  <si>
    <t>19</t>
  </si>
  <si>
    <t>2471304</t>
  </si>
  <si>
    <t>2024年山西省政府再融资专项债券（十四期）</t>
  </si>
  <si>
    <t>2054-12-09</t>
  </si>
  <si>
    <t>2.27</t>
  </si>
  <si>
    <t>永济市2024年地方政府债券还本付息预算表</t>
  </si>
  <si>
    <t>表二十三</t>
  </si>
  <si>
    <t>永济市2025年提前批地方政府债券额度安排预算表</t>
  </si>
  <si>
    <t>表二十四</t>
  </si>
  <si>
    <t>项目单位（管理单位）</t>
  </si>
  <si>
    <t>项目名称</t>
  </si>
  <si>
    <t>安排金额</t>
  </si>
  <si>
    <t>中共永济市委政法委员会</t>
  </si>
  <si>
    <t>永济市雪亮工程二期建设项目</t>
  </si>
  <si>
    <t>新增一般债券</t>
  </si>
  <si>
    <t>永济市林业局</t>
  </si>
  <si>
    <t>农田大地绿化工程</t>
  </si>
  <si>
    <t>永济市彩色生态廊道建设项目（高铁引道及黄河一号公路绿化工程）</t>
  </si>
  <si>
    <t>秋季道路绿化工程（虞黄路、东部康养区道路、开张南虾北养产业园及永卿路）</t>
  </si>
  <si>
    <t>永济市文化和旅游局（本级）</t>
  </si>
  <si>
    <t>山西省永济市万固寺至鹳雀楼旅游符合廊道建设项目</t>
  </si>
  <si>
    <t xml:space="preserve"> 永济市蒲津渡与蒲州故城文物保护所</t>
  </si>
  <si>
    <t>蒲津渡与蒲州故城遗址博物馆提升改造项目</t>
  </si>
  <si>
    <t>永济市住房和城乡建设管理局</t>
  </si>
  <si>
    <t>黄河大道拓宽改造及雨污分流改造工程（一标段）</t>
  </si>
  <si>
    <t>永济市城区道路交叉口渠化工程</t>
  </si>
  <si>
    <t>永济市交通运输局</t>
  </si>
  <si>
    <t>三个一号旅游公路项目</t>
  </si>
  <si>
    <t>永济市人力资源和社会保障局</t>
  </si>
  <si>
    <t>永济市公共实训基地建设项目</t>
  </si>
  <si>
    <t>永济市文物保护中心</t>
  </si>
  <si>
    <t>低级别文物保护项目（永济市阎敬铭别墅保护修缮工程）</t>
  </si>
  <si>
    <t>永济市全面加强低级别不可移动文物保护项目</t>
  </si>
  <si>
    <t>永济市卫生健康和体育局（本级）</t>
  </si>
  <si>
    <t>永济市公办示范性综合托育服务中心建设项目</t>
  </si>
  <si>
    <t>山西省永济市气象局</t>
  </si>
  <si>
    <t>永济市气象局相控阵雷达配套设施建设项目</t>
  </si>
  <si>
    <t>永济市蒲坂城市投资建设有限公司</t>
  </si>
  <si>
    <t>永济光电产业园项目</t>
  </si>
  <si>
    <t>新增专项债券</t>
  </si>
  <si>
    <t>合  计</t>
  </si>
</sst>
</file>

<file path=xl/styles.xml><?xml version="1.0" encoding="utf-8"?>
<styleSheet xmlns="http://schemas.openxmlformats.org/spreadsheetml/2006/main">
  <numFmts count="10">
    <numFmt numFmtId="44" formatCode="_ &quot;￥&quot;* #,##0.00_ ;_ &quot;￥&quot;* \-#,##0.00_ ;_ &quot;￥&quot;* &quot;-&quot;??_ ;_ @_ "/>
    <numFmt numFmtId="176" formatCode="0.0_ "/>
    <numFmt numFmtId="42" formatCode="_ &quot;￥&quot;* #,##0_ ;_ &quot;￥&quot;* \-#,##0_ ;_ &quot;￥&quot;* &quot;-&quot;_ ;_ @_ "/>
    <numFmt numFmtId="41" formatCode="_ * #,##0_ ;_ * \-#,##0_ ;_ * &quot;-&quot;_ ;_ @_ "/>
    <numFmt numFmtId="43" formatCode="_ * #,##0.00_ ;_ * \-#,##0.00_ ;_ * &quot;-&quot;??_ ;_ @_ "/>
    <numFmt numFmtId="177" formatCode="0.00_);[Red]\(0.00\)"/>
    <numFmt numFmtId="178" formatCode="0.0%"/>
    <numFmt numFmtId="179" formatCode="0.0"/>
    <numFmt numFmtId="180" formatCode="0_ "/>
    <numFmt numFmtId="181" formatCode="0.00_ "/>
  </numFmts>
  <fonts count="99">
    <font>
      <sz val="11"/>
      <color rgb="FF000000"/>
      <name val="normal"/>
      <charset val="0"/>
    </font>
    <font>
      <b/>
      <sz val="18"/>
      <name val="黑体"/>
      <charset val="134"/>
    </font>
    <font>
      <sz val="12"/>
      <name val="楷体_GB2312"/>
      <charset val="134"/>
    </font>
    <font>
      <sz val="12"/>
      <name val="宋体"/>
      <charset val="134"/>
    </font>
    <font>
      <sz val="11"/>
      <name val="宋体"/>
      <charset val="134"/>
    </font>
    <font>
      <sz val="11"/>
      <name val="黑体"/>
      <charset val="134"/>
    </font>
    <font>
      <sz val="11"/>
      <color theme="1"/>
      <name val="宋体"/>
      <charset val="134"/>
      <scheme val="minor"/>
    </font>
    <font>
      <b/>
      <sz val="18"/>
      <color indexed="8"/>
      <name val="黑体"/>
      <charset val="134"/>
    </font>
    <font>
      <sz val="11"/>
      <color indexed="8"/>
      <name val="宋体"/>
      <charset val="134"/>
      <scheme val="minor"/>
    </font>
    <font>
      <sz val="11"/>
      <color indexed="8"/>
      <name val="黑体"/>
      <charset val="134"/>
    </font>
    <font>
      <b/>
      <sz val="11"/>
      <color indexed="8"/>
      <name val="黑体"/>
      <charset val="134"/>
    </font>
    <font>
      <b/>
      <sz val="11"/>
      <name val="SimSun"/>
      <charset val="134"/>
    </font>
    <font>
      <b/>
      <sz val="11"/>
      <color rgb="FF000000"/>
      <name val="宋体"/>
      <charset val="134"/>
      <scheme val="minor"/>
    </font>
    <font>
      <b/>
      <sz val="20"/>
      <name val="黑体"/>
      <charset val="134"/>
    </font>
    <font>
      <sz val="10"/>
      <name val="Arial"/>
      <charset val="0"/>
    </font>
    <font>
      <sz val="11"/>
      <name val="Arial"/>
      <charset val="0"/>
    </font>
    <font>
      <sz val="10"/>
      <name val="宋体"/>
      <charset val="134"/>
    </font>
    <font>
      <sz val="11"/>
      <color indexed="8"/>
      <name val="新宋体"/>
      <charset val="134"/>
    </font>
    <font>
      <sz val="11"/>
      <color indexed="8"/>
      <name val="新宋体"/>
      <charset val="1"/>
    </font>
    <font>
      <b/>
      <sz val="11"/>
      <color rgb="FF000000"/>
      <name val="新宋体"/>
      <charset val="134"/>
    </font>
    <font>
      <sz val="9"/>
      <name val="SimSun"/>
      <charset val="134"/>
    </font>
    <font>
      <sz val="11"/>
      <name val="SimSun"/>
      <charset val="134"/>
    </font>
    <font>
      <sz val="10"/>
      <name val="SimSun"/>
      <charset val="134"/>
    </font>
    <font>
      <b/>
      <sz val="15"/>
      <name val="黑体"/>
      <charset val="134"/>
    </font>
    <font>
      <sz val="9"/>
      <name val="宋体"/>
      <charset val="134"/>
    </font>
    <font>
      <sz val="26"/>
      <color theme="1"/>
      <name val="方正小标宋简体"/>
      <charset val="134"/>
    </font>
    <font>
      <sz val="22"/>
      <color theme="1"/>
      <name val="方正小标宋简体"/>
      <charset val="134"/>
    </font>
    <font>
      <b/>
      <sz val="22"/>
      <color indexed="8"/>
      <name val="宋体"/>
      <charset val="134"/>
    </font>
    <font>
      <sz val="11"/>
      <color indexed="8"/>
      <name val="仿宋_GB2312"/>
      <charset val="134"/>
    </font>
    <font>
      <sz val="11"/>
      <color indexed="8"/>
      <name val="宋体"/>
      <charset val="134"/>
    </font>
    <font>
      <b/>
      <sz val="11"/>
      <color indexed="8"/>
      <name val="宋体"/>
      <charset val="134"/>
    </font>
    <font>
      <b/>
      <sz val="22"/>
      <name val="宋体"/>
      <charset val="134"/>
    </font>
    <font>
      <b/>
      <sz val="11"/>
      <name val="宋体"/>
      <charset val="134"/>
    </font>
    <font>
      <sz val="11"/>
      <name val="normal"/>
      <charset val="0"/>
    </font>
    <font>
      <b/>
      <sz val="16"/>
      <name val="华文中宋"/>
      <charset val="134"/>
    </font>
    <font>
      <b/>
      <sz val="12"/>
      <color rgb="FF000000"/>
      <name val="楷体_GB2312"/>
      <charset val="134"/>
    </font>
    <font>
      <b/>
      <sz val="12"/>
      <name val="仿宋_GB2312"/>
      <charset val="134"/>
    </font>
    <font>
      <b/>
      <sz val="12"/>
      <color rgb="FF000000"/>
      <name val="宋体"/>
      <charset val="134"/>
      <scheme val="minor"/>
    </font>
    <font>
      <sz val="12"/>
      <color rgb="FF000000"/>
      <name val="SimSun"/>
      <charset val="134"/>
    </font>
    <font>
      <sz val="12"/>
      <name val="仿宋_GB2312"/>
      <charset val="134"/>
    </font>
    <font>
      <sz val="12"/>
      <color rgb="FF000000"/>
      <name val="宋体"/>
      <charset val="134"/>
      <scheme val="minor"/>
    </font>
    <font>
      <sz val="9"/>
      <name val="_GB2312"/>
      <charset val="0"/>
    </font>
    <font>
      <b/>
      <sz val="11"/>
      <color rgb="FF000000"/>
      <name val="normal"/>
      <charset val="0"/>
    </font>
    <font>
      <b/>
      <sz val="12"/>
      <name val="楷体_GB2312"/>
      <charset val="134"/>
    </font>
    <font>
      <sz val="12"/>
      <color rgb="FF000000"/>
      <name val="仿宋_GB2312"/>
      <charset val="134"/>
    </font>
    <font>
      <sz val="9"/>
      <color rgb="FF000000"/>
      <name val="楷体_GB2312"/>
      <charset val="134"/>
    </font>
    <font>
      <sz val="12"/>
      <color rgb="FF000000"/>
      <name val="宋体"/>
      <charset val="134"/>
    </font>
    <font>
      <b/>
      <sz val="12"/>
      <color rgb="FF000000"/>
      <name val="仿宋_GB2312"/>
      <charset val="134"/>
    </font>
    <font>
      <b/>
      <sz val="12"/>
      <color rgb="FF000000"/>
      <name val="宋体"/>
      <charset val="134"/>
    </font>
    <font>
      <sz val="11"/>
      <color rgb="FF000000"/>
      <name val="宋体"/>
      <charset val="134"/>
      <scheme val="minor"/>
    </font>
    <font>
      <sz val="12"/>
      <color theme="1"/>
      <name val="宋体"/>
      <charset val="134"/>
      <scheme val="minor"/>
    </font>
    <font>
      <sz val="12"/>
      <color indexed="8"/>
      <name val="宋体"/>
      <charset val="134"/>
      <scheme val="minor"/>
    </font>
    <font>
      <sz val="11"/>
      <color indexed="0"/>
      <name val="Calibri"/>
      <charset val="0"/>
    </font>
    <font>
      <b/>
      <sz val="12"/>
      <color rgb="FF000000"/>
      <name val="SimSun"/>
      <charset val="134"/>
    </font>
    <font>
      <b/>
      <sz val="12"/>
      <name val="宋体"/>
      <charset val="134"/>
      <scheme val="minor"/>
    </font>
    <font>
      <sz val="9"/>
      <name val="宋体"/>
      <charset val="134"/>
      <scheme val="minor"/>
    </font>
    <font>
      <sz val="9"/>
      <name val="楷体_GB2312"/>
      <charset val="134"/>
    </font>
    <font>
      <b/>
      <sz val="9"/>
      <name val="楷体_GB2312"/>
      <charset val="134"/>
    </font>
    <font>
      <b/>
      <sz val="12"/>
      <color rgb="FF000000"/>
      <name val="normal"/>
      <charset val="0"/>
    </font>
    <font>
      <b/>
      <sz val="20"/>
      <name val="宋体"/>
      <charset val="134"/>
    </font>
    <font>
      <b/>
      <sz val="12"/>
      <name val="宋体"/>
      <charset val="134"/>
    </font>
    <font>
      <b/>
      <sz val="12"/>
      <color theme="1"/>
      <name val="宋体"/>
      <charset val="134"/>
      <scheme val="minor"/>
    </font>
    <font>
      <b/>
      <sz val="12"/>
      <color indexed="8"/>
      <name val="宋体"/>
      <charset val="134"/>
      <scheme val="minor"/>
    </font>
    <font>
      <sz val="11"/>
      <color rgb="FF000000"/>
      <name val="宋体"/>
      <charset val="134"/>
    </font>
    <font>
      <b/>
      <sz val="12"/>
      <name val="SimSun"/>
      <charset val="134"/>
    </font>
    <font>
      <sz val="12"/>
      <color rgb="FF000000"/>
      <name val="normal"/>
      <charset val="0"/>
    </font>
    <font>
      <sz val="12"/>
      <color rgb="FFFF0000"/>
      <name val="宋体"/>
      <charset val="134"/>
    </font>
    <font>
      <sz val="10"/>
      <color rgb="FFFF0000"/>
      <name val="楷体_GB2312"/>
      <charset val="134"/>
    </font>
    <font>
      <sz val="12"/>
      <name val="SimSun"/>
      <charset val="134"/>
    </font>
    <font>
      <sz val="11"/>
      <name val="宋体"/>
      <charset val="134"/>
      <scheme val="minor"/>
    </font>
    <font>
      <sz val="11"/>
      <color rgb="FFFF0000"/>
      <name val="宋体"/>
      <charset val="134"/>
      <scheme val="minor"/>
    </font>
    <font>
      <b/>
      <sz val="17"/>
      <name val="STZhongsong"/>
      <charset val="134"/>
    </font>
    <font>
      <sz val="9"/>
      <color rgb="FF000000"/>
      <name val="楷体"/>
      <charset val="134"/>
    </font>
    <font>
      <b/>
      <sz val="9"/>
      <name val="宋体"/>
      <charset val="134"/>
      <scheme val="minor"/>
    </font>
    <font>
      <b/>
      <sz val="12"/>
      <color rgb="FF000000"/>
      <name val="仿宋_GB2312"/>
      <charset val="0"/>
    </font>
    <font>
      <sz val="12"/>
      <color rgb="FF000000"/>
      <name val="宋体"/>
      <charset val="0"/>
      <scheme val="minor"/>
    </font>
    <font>
      <sz val="12"/>
      <color rgb="FF000000"/>
      <name val="仿宋_GB2312"/>
      <charset val="0"/>
    </font>
    <font>
      <b/>
      <sz val="9"/>
      <color rgb="FF000000"/>
      <name val="楷体_GB2312"/>
      <charset val="134"/>
    </font>
    <font>
      <b/>
      <sz val="20"/>
      <name val="方正大标宋简体"/>
      <charset val="134"/>
    </font>
    <font>
      <sz val="12"/>
      <name val="Times New Roman"/>
      <charset val="0"/>
    </font>
    <font>
      <sz val="14"/>
      <name val="隶书"/>
      <charset val="134"/>
    </font>
    <font>
      <sz val="18"/>
      <color theme="1"/>
      <name val="方正小标宋简体"/>
      <charset val="134"/>
    </font>
    <font>
      <b/>
      <sz val="11"/>
      <color rgb="FFFFFFFF"/>
      <name val="宋体"/>
      <charset val="134"/>
      <scheme val="minor"/>
    </font>
    <font>
      <b/>
      <sz val="13"/>
      <color theme="3"/>
      <name val="宋体"/>
      <charset val="134"/>
      <scheme val="minor"/>
    </font>
    <font>
      <sz val="11"/>
      <color rgb="FF9C0006"/>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1"/>
      <color rgb="FF3F3F3F"/>
      <name val="宋体"/>
      <charset val="134"/>
      <scheme val="minor"/>
    </font>
    <font>
      <sz val="11"/>
      <color theme="0"/>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indexed="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45066682943"/>
        <bgColor indexed="64"/>
      </patternFill>
    </fill>
    <fill>
      <patternFill patternType="solid">
        <fgColor rgb="FFFFEB9C"/>
        <bgColor indexed="64"/>
      </patternFill>
    </fill>
    <fill>
      <patternFill patternType="solid">
        <fgColor theme="9" tint="0.399945066682943"/>
        <bgColor indexed="64"/>
      </patternFill>
    </fill>
    <fill>
      <patternFill patternType="solid">
        <fgColor rgb="FFFFCC99"/>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theme="6" tint="0.799951170384838"/>
        <bgColor indexed="64"/>
      </patternFill>
    </fill>
    <fill>
      <patternFill patternType="solid">
        <fgColor theme="9" tint="0.799951170384838"/>
        <bgColor indexed="64"/>
      </patternFill>
    </fill>
    <fill>
      <patternFill patternType="solid">
        <fgColor rgb="FFC6EFCE"/>
        <bgColor indexed="64"/>
      </patternFill>
    </fill>
    <fill>
      <patternFill patternType="solid">
        <fgColor theme="5" tint="0.399945066682943"/>
        <bgColor indexed="64"/>
      </patternFill>
    </fill>
    <fill>
      <patternFill patternType="solid">
        <fgColor theme="8" tint="0.399945066682943"/>
        <bgColor indexed="64"/>
      </patternFill>
    </fill>
    <fill>
      <patternFill patternType="solid">
        <fgColor theme="4" tint="0.799951170384838"/>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5" tint="0.799951170384838"/>
        <bgColor indexed="64"/>
      </patternFill>
    </fill>
  </fills>
  <borders count="40">
    <border>
      <left/>
      <right/>
      <top/>
      <bottom/>
      <diagonal/>
    </border>
    <border>
      <left style="thin">
        <color rgb="FFFFFFFF"/>
      </left>
      <right style="thin">
        <color rgb="FFFFFFFF"/>
      </right>
      <top style="thin">
        <color rgb="FFFFFFFF"/>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ADADAD"/>
      </top>
      <bottom style="thin">
        <color rgb="FF000000"/>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FFFFFF"/>
      </top>
      <bottom style="thin">
        <color rgb="FF000000"/>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81">
    <xf numFmtId="0" fontId="0" fillId="0" borderId="0">
      <alignment vertical="top" wrapText="1"/>
    </xf>
    <xf numFmtId="42" fontId="6" fillId="0" borderId="0" applyFont="0" applyFill="0" applyBorder="0" applyAlignment="0" applyProtection="0">
      <alignment vertical="center"/>
    </xf>
    <xf numFmtId="0" fontId="6" fillId="27" borderId="0" applyNumberFormat="0" applyBorder="0" applyAlignment="0" applyProtection="0">
      <alignment vertical="center"/>
    </xf>
    <xf numFmtId="0" fontId="95" fillId="24" borderId="3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6" fillId="11" borderId="0" applyNumberFormat="0" applyBorder="0" applyAlignment="0" applyProtection="0">
      <alignment vertical="center"/>
    </xf>
    <xf numFmtId="0" fontId="84" fillId="10" borderId="0" applyNumberFormat="0" applyBorder="0" applyAlignment="0" applyProtection="0">
      <alignment vertical="center"/>
    </xf>
    <xf numFmtId="43" fontId="6" fillId="0" borderId="0" applyFont="0" applyFill="0" applyBorder="0" applyAlignment="0" applyProtection="0">
      <alignment vertical="center"/>
    </xf>
    <xf numFmtId="0" fontId="89" fillId="21" borderId="0" applyNumberFormat="0" applyBorder="0" applyAlignment="0" applyProtection="0">
      <alignment vertical="center"/>
    </xf>
    <xf numFmtId="0" fontId="93" fillId="0" borderId="0" applyNumberFormat="0" applyFill="0" applyBorder="0" applyAlignment="0" applyProtection="0">
      <alignment vertical="center"/>
    </xf>
    <xf numFmtId="9" fontId="6" fillId="0" borderId="0" applyFont="0" applyFill="0" applyBorder="0" applyAlignment="0" applyProtection="0">
      <alignment vertical="center"/>
    </xf>
    <xf numFmtId="0" fontId="87" fillId="0" borderId="0" applyNumberFormat="0" applyFill="0" applyBorder="0" applyAlignment="0" applyProtection="0">
      <alignment vertical="center"/>
    </xf>
    <xf numFmtId="0" fontId="6" fillId="18" borderId="35" applyNumberFormat="0" applyFont="0" applyAlignment="0" applyProtection="0">
      <alignment vertical="center"/>
    </xf>
    <xf numFmtId="0" fontId="49" fillId="0" borderId="0">
      <alignment vertical="top"/>
    </xf>
    <xf numFmtId="0" fontId="89" fillId="30" borderId="0" applyNumberFormat="0" applyBorder="0" applyAlignment="0" applyProtection="0">
      <alignment vertical="center"/>
    </xf>
    <xf numFmtId="0" fontId="86"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9" fillId="0" borderId="0"/>
    <xf numFmtId="0" fontId="92" fillId="0" borderId="0" applyNumberFormat="0" applyFill="0" applyBorder="0" applyAlignment="0" applyProtection="0">
      <alignment vertical="center"/>
    </xf>
    <xf numFmtId="0" fontId="3" fillId="0" borderId="0"/>
    <xf numFmtId="0" fontId="3" fillId="0" borderId="0"/>
    <xf numFmtId="0" fontId="3" fillId="0" borderId="0"/>
    <xf numFmtId="0" fontId="85" fillId="0" borderId="0" applyNumberFormat="0" applyFill="0" applyBorder="0" applyAlignment="0" applyProtection="0">
      <alignment vertical="center"/>
    </xf>
    <xf numFmtId="0" fontId="90" fillId="0" borderId="33" applyNumberFormat="0" applyFill="0" applyAlignment="0" applyProtection="0">
      <alignment vertical="center"/>
    </xf>
    <xf numFmtId="0" fontId="3" fillId="0" borderId="0"/>
    <xf numFmtId="0" fontId="83" fillId="0" borderId="33" applyNumberFormat="0" applyFill="0" applyAlignment="0" applyProtection="0">
      <alignment vertical="center"/>
    </xf>
    <xf numFmtId="0" fontId="89" fillId="25" borderId="0" applyNumberFormat="0" applyBorder="0" applyAlignment="0" applyProtection="0">
      <alignment vertical="center"/>
    </xf>
    <xf numFmtId="0" fontId="86" fillId="0" borderId="37" applyNumberFormat="0" applyFill="0" applyAlignment="0" applyProtection="0">
      <alignment vertical="center"/>
    </xf>
    <xf numFmtId="0" fontId="3" fillId="0" borderId="0"/>
    <xf numFmtId="0" fontId="89" fillId="26" borderId="0" applyNumberFormat="0" applyBorder="0" applyAlignment="0" applyProtection="0">
      <alignment vertical="center"/>
    </xf>
    <xf numFmtId="0" fontId="88" fillId="13" borderId="34" applyNumberFormat="0" applyAlignment="0" applyProtection="0">
      <alignment vertical="center"/>
    </xf>
    <xf numFmtId="0" fontId="98" fillId="13" borderId="38" applyNumberFormat="0" applyAlignment="0" applyProtection="0">
      <alignment vertical="center"/>
    </xf>
    <xf numFmtId="0" fontId="82" fillId="5" borderId="32" applyNumberFormat="0" applyAlignment="0" applyProtection="0">
      <alignment vertical="center"/>
    </xf>
    <xf numFmtId="0" fontId="6" fillId="28" borderId="0" applyNumberFormat="0" applyBorder="0" applyAlignment="0" applyProtection="0">
      <alignment vertical="center"/>
    </xf>
    <xf numFmtId="0" fontId="89" fillId="14" borderId="0" applyNumberFormat="0" applyBorder="0" applyAlignment="0" applyProtection="0">
      <alignment vertical="center"/>
    </xf>
    <xf numFmtId="0" fontId="97" fillId="0" borderId="39" applyNumberFormat="0" applyFill="0" applyAlignment="0" applyProtection="0">
      <alignment vertical="center"/>
    </xf>
    <xf numFmtId="0" fontId="91" fillId="0" borderId="36" applyNumberFormat="0" applyFill="0" applyAlignment="0" applyProtection="0">
      <alignment vertical="center"/>
    </xf>
    <xf numFmtId="0" fontId="96" fillId="29" borderId="0" applyNumberFormat="0" applyBorder="0" applyAlignment="0" applyProtection="0">
      <alignment vertical="center"/>
    </xf>
    <xf numFmtId="0" fontId="94" fillId="22" borderId="0" applyNumberFormat="0" applyBorder="0" applyAlignment="0" applyProtection="0">
      <alignment vertical="center"/>
    </xf>
    <xf numFmtId="0" fontId="6" fillId="34" borderId="0" applyNumberFormat="0" applyBorder="0" applyAlignment="0" applyProtection="0">
      <alignment vertical="center"/>
    </xf>
    <xf numFmtId="0" fontId="89" fillId="16" borderId="0" applyNumberFormat="0" applyBorder="0" applyAlignment="0" applyProtection="0">
      <alignment vertical="center"/>
    </xf>
    <xf numFmtId="0" fontId="6" fillId="32" borderId="0" applyNumberFormat="0" applyBorder="0" applyAlignment="0" applyProtection="0">
      <alignment vertical="center"/>
    </xf>
    <xf numFmtId="0" fontId="6" fillId="8" borderId="0" applyNumberFormat="0" applyBorder="0" applyAlignment="0" applyProtection="0">
      <alignment vertical="center"/>
    </xf>
    <xf numFmtId="0" fontId="6" fillId="35" borderId="0" applyNumberFormat="0" applyBorder="0" applyAlignment="0" applyProtection="0">
      <alignment vertical="center"/>
    </xf>
    <xf numFmtId="0" fontId="6" fillId="6" borderId="0" applyNumberFormat="0" applyBorder="0" applyAlignment="0" applyProtection="0">
      <alignment vertical="center"/>
    </xf>
    <xf numFmtId="0" fontId="89" fillId="19" borderId="0" applyNumberFormat="0" applyBorder="0" applyAlignment="0" applyProtection="0">
      <alignment vertical="center"/>
    </xf>
    <xf numFmtId="0" fontId="3" fillId="0" borderId="0"/>
    <xf numFmtId="0" fontId="89" fillId="17" borderId="0" applyNumberFormat="0" applyBorder="0" applyAlignment="0" applyProtection="0">
      <alignment vertical="center"/>
    </xf>
    <xf numFmtId="0" fontId="6" fillId="33" borderId="0" applyNumberFormat="0" applyBorder="0" applyAlignment="0" applyProtection="0">
      <alignment vertical="center"/>
    </xf>
    <xf numFmtId="0" fontId="6" fillId="9" borderId="0" applyNumberFormat="0" applyBorder="0" applyAlignment="0" applyProtection="0">
      <alignment vertical="center"/>
    </xf>
    <xf numFmtId="0" fontId="3" fillId="0" borderId="0"/>
    <xf numFmtId="0" fontId="3" fillId="0" borderId="0"/>
    <xf numFmtId="0" fontId="89" fillId="15" borderId="0" applyNumberFormat="0" applyBorder="0" applyAlignment="0" applyProtection="0">
      <alignment vertical="center"/>
    </xf>
    <xf numFmtId="0" fontId="6" fillId="7" borderId="0" applyNumberFormat="0" applyBorder="0" applyAlignment="0" applyProtection="0">
      <alignment vertical="center"/>
    </xf>
    <xf numFmtId="0" fontId="89" fillId="31" borderId="0" applyNumberFormat="0" applyBorder="0" applyAlignment="0" applyProtection="0">
      <alignment vertical="center"/>
    </xf>
    <xf numFmtId="0" fontId="89" fillId="20" borderId="0" applyNumberFormat="0" applyBorder="0" applyAlignment="0" applyProtection="0">
      <alignment vertical="center"/>
    </xf>
    <xf numFmtId="0" fontId="6" fillId="12" borderId="0" applyNumberFormat="0" applyBorder="0" applyAlignment="0" applyProtection="0">
      <alignment vertical="center"/>
    </xf>
    <xf numFmtId="0" fontId="89" fillId="23" borderId="0" applyNumberFormat="0" applyBorder="0" applyAlignment="0" applyProtection="0">
      <alignment vertical="center"/>
    </xf>
    <xf numFmtId="0" fontId="3" fillId="0" borderId="0">
      <alignment vertical="center"/>
    </xf>
    <xf numFmtId="0" fontId="79" fillId="0" borderId="0"/>
    <xf numFmtId="0" fontId="3" fillId="0" borderId="0"/>
    <xf numFmtId="0" fontId="14" fillId="0" borderId="0"/>
    <xf numFmtId="0" fontId="3" fillId="0" borderId="0"/>
    <xf numFmtId="0" fontId="3" fillId="0" borderId="0"/>
    <xf numFmtId="0" fontId="0" fillId="0" borderId="0">
      <alignment vertical="top" wrapText="1"/>
    </xf>
    <xf numFmtId="0" fontId="3" fillId="0" borderId="0"/>
    <xf numFmtId="0" fontId="6" fillId="0" borderId="0"/>
    <xf numFmtId="9" fontId="6" fillId="0" borderId="0" applyFont="0" applyFill="0" applyBorder="0" applyAlignment="0" applyProtection="0">
      <alignment vertical="center"/>
    </xf>
    <xf numFmtId="9" fontId="14" fillId="0" borderId="0" applyFont="0" applyFill="0" applyBorder="0" applyAlignment="0" applyProtection="0"/>
    <xf numFmtId="0" fontId="3" fillId="0" borderId="0"/>
    <xf numFmtId="0" fontId="3" fillId="0" borderId="0"/>
    <xf numFmtId="43" fontId="14" fillId="0" borderId="0" applyFont="0" applyFill="0" applyBorder="0" applyAlignment="0" applyProtection="0"/>
    <xf numFmtId="0" fontId="3" fillId="0" borderId="0"/>
    <xf numFmtId="0" fontId="3" fillId="0" borderId="0"/>
    <xf numFmtId="0" fontId="3" fillId="0" borderId="0"/>
    <xf numFmtId="0" fontId="8" fillId="0" borderId="0">
      <alignment vertical="center"/>
    </xf>
    <xf numFmtId="0" fontId="3" fillId="0" borderId="0">
      <alignment vertical="center"/>
    </xf>
    <xf numFmtId="0" fontId="3" fillId="0" borderId="0">
      <alignment vertical="center"/>
    </xf>
    <xf numFmtId="0" fontId="3" fillId="0" borderId="0"/>
    <xf numFmtId="0" fontId="3" fillId="0" borderId="0"/>
  </cellStyleXfs>
  <cellXfs count="343">
    <xf numFmtId="0" fontId="0" fillId="0" borderId="0" xfId="0">
      <alignment vertical="top" wrapText="1"/>
    </xf>
    <xf numFmtId="0" fontId="1" fillId="0" borderId="0" xfId="0" applyFont="1" applyFill="1" applyBorder="1" applyAlignment="1">
      <alignment horizontal="center" vertical="center"/>
    </xf>
    <xf numFmtId="0" fontId="2" fillId="2" borderId="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vertical="center"/>
    </xf>
    <xf numFmtId="0" fontId="0" fillId="0" borderId="6" xfId="0" applyBorder="1">
      <alignment vertical="top" wrapText="1"/>
    </xf>
    <xf numFmtId="49" fontId="4" fillId="0" borderId="6"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9"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xf>
    <xf numFmtId="0" fontId="11"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4" fontId="8" fillId="0" borderId="6" xfId="0" applyNumberFormat="1" applyFont="1" applyFill="1" applyBorder="1" applyAlignment="1">
      <alignment horizontal="center" vertical="center"/>
    </xf>
    <xf numFmtId="0" fontId="12" fillId="0" borderId="6"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4" fillId="0" borderId="0" xfId="0" applyFont="1" applyFill="1" applyBorder="1" applyAlignment="1">
      <alignment horizontal="center" vertical="center"/>
    </xf>
    <xf numFmtId="0" fontId="15"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3" fontId="14" fillId="0" borderId="8" xfId="0" applyNumberFormat="1" applyFont="1" applyFill="1" applyBorder="1" applyAlignment="1">
      <alignment horizontal="center" vertical="center"/>
    </xf>
    <xf numFmtId="0" fontId="14"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0" fillId="0" borderId="6" xfId="0" applyBorder="1" applyAlignment="1">
      <alignment horizontal="center" vertical="center" wrapText="1"/>
    </xf>
    <xf numFmtId="0" fontId="8" fillId="0" borderId="0" xfId="0" applyFont="1" applyFill="1" applyBorder="1" applyAlignment="1">
      <alignment horizontal="center" vertical="center" wrapText="1"/>
    </xf>
    <xf numFmtId="0" fontId="17" fillId="0" borderId="6" xfId="0" applyFont="1" applyFill="1" applyBorder="1" applyAlignment="1">
      <alignment horizontal="center" vertical="center"/>
    </xf>
    <xf numFmtId="0" fontId="18" fillId="0" borderId="6" xfId="0" applyFont="1" applyFill="1" applyBorder="1" applyAlignment="1">
      <alignment horizontal="center" vertical="center"/>
    </xf>
    <xf numFmtId="0" fontId="19"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1"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4" fontId="20" fillId="0" borderId="6"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xf numFmtId="4" fontId="24" fillId="0" borderId="15" xfId="0" applyNumberFormat="1" applyFont="1" applyFill="1" applyBorder="1" applyAlignment="1">
      <alignment horizontal="center" vertical="center" wrapText="1"/>
    </xf>
    <xf numFmtId="0" fontId="8" fillId="0" borderId="0" xfId="0" applyFont="1" applyFill="1" applyBorder="1" applyAlignment="1">
      <alignment vertical="center"/>
    </xf>
    <xf numFmtId="0" fontId="4" fillId="0" borderId="0" xfId="0" applyFont="1" applyFill="1" applyBorder="1" applyAlignment="1">
      <alignment horizontal="right" vertical="center" wrapText="1"/>
    </xf>
    <xf numFmtId="0" fontId="6" fillId="0" borderId="0" xfId="0" applyFont="1" applyFill="1" applyBorder="1" applyAlignment="1">
      <alignment vertical="center"/>
    </xf>
    <xf numFmtId="0" fontId="25" fillId="0" borderId="0" xfId="0" applyFont="1" applyFill="1" applyAlignment="1">
      <alignment horizontal="center" vertical="center"/>
    </xf>
    <xf numFmtId="31" fontId="26" fillId="0" borderId="0" xfId="0" applyNumberFormat="1" applyFont="1" applyFill="1" applyAlignment="1">
      <alignment horizontal="center" vertical="center"/>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alignment horizontal="right" vertical="center"/>
    </xf>
    <xf numFmtId="0" fontId="30" fillId="0" borderId="6" xfId="0" applyFont="1" applyFill="1" applyBorder="1" applyAlignment="1">
      <alignment horizontal="center" vertical="center"/>
    </xf>
    <xf numFmtId="0" fontId="30" fillId="0" borderId="6" xfId="0" applyFont="1" applyFill="1" applyBorder="1" applyAlignment="1">
      <alignment horizontal="center" vertical="center" wrapText="1"/>
    </xf>
    <xf numFmtId="3" fontId="29" fillId="0" borderId="6" xfId="0" applyNumberFormat="1" applyFont="1" applyFill="1" applyBorder="1" applyAlignment="1" applyProtection="1">
      <alignment horizontal="left" vertical="center" indent="1"/>
    </xf>
    <xf numFmtId="0" fontId="29" fillId="0" borderId="6" xfId="0" applyFont="1" applyFill="1" applyBorder="1" applyAlignment="1">
      <alignment horizontal="center" vertical="center"/>
    </xf>
    <xf numFmtId="0" fontId="29" fillId="0" borderId="6" xfId="0" applyFont="1" applyFill="1" applyBorder="1" applyAlignment="1">
      <alignment vertical="center"/>
    </xf>
    <xf numFmtId="0" fontId="29" fillId="0" borderId="6" xfId="0" applyNumberFormat="1" applyFont="1" applyFill="1" applyBorder="1" applyAlignment="1">
      <alignment vertical="center" wrapText="1"/>
    </xf>
    <xf numFmtId="0" fontId="31" fillId="0" borderId="0" xfId="0" applyFont="1" applyFill="1" applyBorder="1" applyAlignment="1">
      <alignment horizontal="center" vertical="center"/>
    </xf>
    <xf numFmtId="0" fontId="4" fillId="0" borderId="0" xfId="0" applyFont="1" applyFill="1" applyBorder="1" applyAlignment="1"/>
    <xf numFmtId="0" fontId="4" fillId="0" borderId="16" xfId="0" applyFont="1" applyFill="1" applyBorder="1" applyAlignment="1">
      <alignment horizontal="center" vertical="center"/>
    </xf>
    <xf numFmtId="0" fontId="4" fillId="0" borderId="0" xfId="0" applyFont="1" applyFill="1" applyBorder="1" applyAlignment="1">
      <alignment horizontal="right" vertical="center"/>
    </xf>
    <xf numFmtId="0" fontId="32" fillId="0" borderId="6" xfId="0" applyFont="1" applyFill="1" applyBorder="1" applyAlignment="1">
      <alignment horizontal="center" vertical="center"/>
    </xf>
    <xf numFmtId="0" fontId="32" fillId="0" borderId="6" xfId="0" applyFont="1" applyFill="1" applyBorder="1" applyAlignment="1">
      <alignment horizontal="center" vertical="center" wrapText="1"/>
    </xf>
    <xf numFmtId="0" fontId="4" fillId="0" borderId="6" xfId="0" applyNumberFormat="1" applyFont="1" applyFill="1" applyBorder="1" applyAlignment="1">
      <alignment horizontal="left" vertical="center" indent="1"/>
    </xf>
    <xf numFmtId="1" fontId="4" fillId="0" borderId="6" xfId="0" applyNumberFormat="1" applyFont="1" applyFill="1" applyBorder="1" applyAlignment="1">
      <alignment horizontal="center" vertical="center"/>
    </xf>
    <xf numFmtId="1"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1" fontId="32" fillId="0" borderId="6" xfId="0" applyNumberFormat="1" applyFont="1" applyFill="1" applyBorder="1" applyAlignment="1">
      <alignment horizontal="center" vertical="center"/>
    </xf>
    <xf numFmtId="0" fontId="25" fillId="0" borderId="0" xfId="0" applyFont="1" applyFill="1" applyBorder="1" applyAlignment="1">
      <alignment vertical="center"/>
    </xf>
    <xf numFmtId="0" fontId="33" fillId="0" borderId="0" xfId="0" applyFont="1">
      <alignment vertical="top" wrapText="1"/>
    </xf>
    <xf numFmtId="0" fontId="34" fillId="2" borderId="17" xfId="0" applyFont="1" applyFill="1" applyBorder="1" applyAlignment="1">
      <alignment horizontal="center" vertical="center"/>
    </xf>
    <xf numFmtId="0" fontId="2" fillId="2" borderId="1" xfId="0" applyFont="1" applyFill="1" applyBorder="1" applyAlignment="1">
      <alignment horizontal="left"/>
    </xf>
    <xf numFmtId="0" fontId="2" fillId="2" borderId="1" xfId="0" applyFont="1" applyFill="1" applyBorder="1" applyAlignment="1"/>
    <xf numFmtId="0" fontId="2" fillId="2" borderId="1" xfId="0" applyFont="1" applyFill="1" applyBorder="1" applyAlignment="1">
      <alignment horizontal="right"/>
    </xf>
    <xf numFmtId="0" fontId="35" fillId="2" borderId="15" xfId="0" applyFont="1" applyFill="1" applyBorder="1" applyAlignment="1">
      <alignment horizontal="center" vertical="center" wrapText="1"/>
    </xf>
    <xf numFmtId="0" fontId="36" fillId="2" borderId="15" xfId="0" applyFont="1" applyFill="1" applyBorder="1" applyAlignment="1">
      <alignment horizontal="center" wrapText="1"/>
    </xf>
    <xf numFmtId="4" fontId="37" fillId="2" borderId="15" xfId="0" applyNumberFormat="1" applyFont="1" applyFill="1" applyBorder="1" applyAlignment="1">
      <alignment horizontal="right" wrapText="1"/>
    </xf>
    <xf numFmtId="4" fontId="38" fillId="2" borderId="15" xfId="0" applyNumberFormat="1" applyFont="1" applyFill="1" applyBorder="1" applyAlignment="1">
      <alignment horizontal="center" wrapText="1"/>
    </xf>
    <xf numFmtId="0" fontId="39" fillId="2" borderId="15" xfId="0" applyFont="1" applyFill="1" applyBorder="1" applyAlignment="1">
      <alignment horizontal="left"/>
    </xf>
    <xf numFmtId="4" fontId="40" fillId="2" borderId="15" xfId="0" applyNumberFormat="1" applyFont="1" applyFill="1" applyBorder="1" applyAlignment="1">
      <alignment horizontal="right" wrapText="1"/>
    </xf>
    <xf numFmtId="0" fontId="41" fillId="2" borderId="15" xfId="0" applyFont="1" applyFill="1" applyBorder="1" applyAlignment="1">
      <alignment wrapText="1"/>
    </xf>
    <xf numFmtId="0" fontId="39" fillId="2" borderId="15" xfId="0" applyFont="1" applyFill="1" applyBorder="1" applyAlignment="1">
      <alignment horizontal="left" wrapText="1"/>
    </xf>
    <xf numFmtId="0" fontId="42" fillId="0" borderId="0" xfId="0" applyFont="1">
      <alignment vertical="top" wrapText="1"/>
    </xf>
    <xf numFmtId="0" fontId="2" fillId="2" borderId="18" xfId="0" applyFont="1" applyFill="1" applyBorder="1" applyAlignment="1">
      <alignment horizontal="left"/>
    </xf>
    <xf numFmtId="0" fontId="3" fillId="2" borderId="18" xfId="0" applyFont="1" applyFill="1" applyBorder="1" applyAlignment="1">
      <alignment vertical="center"/>
    </xf>
    <xf numFmtId="0" fontId="2" fillId="2" borderId="18" xfId="0" applyFont="1" applyFill="1" applyBorder="1" applyAlignment="1">
      <alignment horizontal="right"/>
    </xf>
    <xf numFmtId="0" fontId="43" fillId="2" borderId="6" xfId="0" applyFont="1" applyFill="1" applyBorder="1" applyAlignment="1">
      <alignment horizontal="center" vertical="center"/>
    </xf>
    <xf numFmtId="0" fontId="35" fillId="3" borderId="6"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4" fillId="2" borderId="6" xfId="0" applyFont="1" applyFill="1" applyBorder="1" applyAlignment="1">
      <alignment horizontal="left" wrapText="1"/>
    </xf>
    <xf numFmtId="4" fontId="40" fillId="2" borderId="15" xfId="14" applyNumberFormat="1" applyFont="1" applyFill="1" applyBorder="1" applyAlignment="1" applyProtection="1">
      <alignment horizontal="right" wrapText="1"/>
      <protection locked="0"/>
    </xf>
    <xf numFmtId="10" fontId="40" fillId="0" borderId="6" xfId="0" applyNumberFormat="1" applyFont="1" applyBorder="1" applyAlignment="1">
      <alignment horizontal="right" wrapText="1"/>
    </xf>
    <xf numFmtId="0" fontId="3" fillId="2" borderId="6" xfId="0" applyFont="1" applyFill="1" applyBorder="1" applyAlignment="1">
      <alignment wrapText="1"/>
    </xf>
    <xf numFmtId="0" fontId="35" fillId="0" borderId="6" xfId="0" applyFont="1" applyBorder="1" applyAlignment="1">
      <alignment vertical="center" wrapText="1"/>
    </xf>
    <xf numFmtId="0" fontId="45" fillId="2" borderId="6" xfId="14" applyFont="1" applyFill="1" applyBorder="1" applyAlignment="1" applyProtection="1">
      <alignment wrapText="1"/>
      <protection locked="0"/>
    </xf>
    <xf numFmtId="0" fontId="46" fillId="2" borderId="6" xfId="0" applyFont="1" applyFill="1" applyBorder="1" applyAlignment="1">
      <alignment wrapText="1"/>
    </xf>
    <xf numFmtId="0" fontId="44" fillId="2" borderId="6" xfId="14" applyFont="1" applyFill="1" applyBorder="1" applyAlignment="1">
      <alignment horizontal="left" wrapText="1"/>
    </xf>
    <xf numFmtId="0" fontId="44" fillId="2" borderId="15" xfId="14" applyFont="1" applyFill="1" applyBorder="1" applyAlignment="1">
      <alignment horizontal="left" wrapText="1"/>
    </xf>
    <xf numFmtId="0" fontId="44" fillId="2" borderId="15" xfId="0" applyFont="1" applyFill="1" applyBorder="1" applyAlignment="1">
      <alignment horizontal="left" wrapText="1"/>
    </xf>
    <xf numFmtId="0" fontId="47" fillId="2" borderId="6" xfId="0" applyFont="1" applyFill="1" applyBorder="1" applyAlignment="1">
      <alignment horizontal="center" wrapText="1"/>
    </xf>
    <xf numFmtId="4" fontId="37" fillId="2" borderId="15" xfId="14" applyNumberFormat="1" applyFont="1" applyFill="1" applyBorder="1" applyAlignment="1" applyProtection="1">
      <alignment horizontal="right" wrapText="1"/>
      <protection locked="0"/>
    </xf>
    <xf numFmtId="10" fontId="37" fillId="0" borderId="6" xfId="0" applyNumberFormat="1" applyFont="1" applyBorder="1" applyAlignment="1">
      <alignment horizontal="right" wrapText="1"/>
    </xf>
    <xf numFmtId="0" fontId="48" fillId="2" borderId="6" xfId="0" applyFont="1" applyFill="1" applyBorder="1" applyAlignment="1">
      <alignment wrapText="1"/>
    </xf>
    <xf numFmtId="4" fontId="40" fillId="0" borderId="6" xfId="14" applyNumberFormat="1" applyFont="1" applyBorder="1" applyAlignment="1">
      <alignment horizontal="right" wrapText="1"/>
    </xf>
    <xf numFmtId="4" fontId="40" fillId="0" borderId="6" xfId="0" applyNumberFormat="1" applyFont="1" applyBorder="1" applyAlignment="1">
      <alignment horizontal="right" wrapText="1"/>
    </xf>
    <xf numFmtId="0" fontId="45" fillId="2" borderId="6" xfId="0" applyFont="1" applyFill="1" applyBorder="1" applyAlignment="1" applyProtection="1">
      <alignment wrapText="1"/>
      <protection locked="0"/>
    </xf>
    <xf numFmtId="4" fontId="46" fillId="0" borderId="6" xfId="0" applyNumberFormat="1" applyFont="1" applyBorder="1" applyAlignment="1" applyProtection="1">
      <alignment horizontal="right" wrapText="1"/>
      <protection locked="0"/>
    </xf>
    <xf numFmtId="0" fontId="36" fillId="2" borderId="6" xfId="0" applyFont="1" applyFill="1" applyBorder="1" applyAlignment="1">
      <alignment horizontal="center" wrapText="1"/>
    </xf>
    <xf numFmtId="0" fontId="49" fillId="0" borderId="0" xfId="0" applyFont="1">
      <alignment vertical="top" wrapText="1"/>
    </xf>
    <xf numFmtId="0" fontId="3" fillId="2" borderId="1" xfId="0" applyFont="1" applyFill="1" applyBorder="1" applyAlignment="1">
      <alignment vertical="center"/>
    </xf>
    <xf numFmtId="0" fontId="35" fillId="2" borderId="19" xfId="0" applyFont="1" applyFill="1" applyBorder="1" applyAlignment="1">
      <alignment horizontal="center" vertical="center" wrapText="1"/>
    </xf>
    <xf numFmtId="0" fontId="39" fillId="2" borderId="15" xfId="0" applyFont="1" applyFill="1" applyBorder="1" applyAlignment="1"/>
    <xf numFmtId="178" fontId="40" fillId="0" borderId="6" xfId="0" applyNumberFormat="1" applyFont="1" applyBorder="1" applyAlignment="1">
      <alignment wrapText="1"/>
    </xf>
    <xf numFmtId="179" fontId="38" fillId="2" borderId="20" xfId="0" applyNumberFormat="1" applyFont="1" applyFill="1" applyBorder="1" applyAlignment="1">
      <alignment horizontal="right" wrapText="1"/>
    </xf>
    <xf numFmtId="0" fontId="44" fillId="2" borderId="15" xfId="0" applyFont="1" applyFill="1" applyBorder="1" applyAlignment="1">
      <alignment wrapText="1" indent="4"/>
    </xf>
    <xf numFmtId="0" fontId="45" fillId="2" borderId="20" xfId="0" applyFont="1" applyFill="1" applyBorder="1" applyAlignment="1" applyProtection="1">
      <alignment wrapText="1"/>
      <protection locked="0"/>
    </xf>
    <xf numFmtId="0" fontId="39" fillId="2" borderId="15" xfId="0" applyFont="1" applyFill="1" applyBorder="1" applyAlignment="1">
      <alignment wrapText="1"/>
    </xf>
    <xf numFmtId="4" fontId="40" fillId="2" borderId="6" xfId="14" applyNumberFormat="1" applyFont="1" applyFill="1" applyBorder="1" applyAlignment="1" applyProtection="1">
      <alignment horizontal="right" wrapText="1"/>
      <protection locked="0"/>
    </xf>
    <xf numFmtId="0" fontId="36" fillId="2" borderId="15" xfId="0" applyFont="1" applyFill="1" applyBorder="1" applyAlignment="1">
      <alignment horizontal="center"/>
    </xf>
    <xf numFmtId="4" fontId="37" fillId="0" borderId="6" xfId="0" applyNumberFormat="1" applyFont="1" applyBorder="1" applyAlignment="1">
      <alignment wrapText="1"/>
    </xf>
    <xf numFmtId="178" fontId="37" fillId="0" borderId="6" xfId="0" applyNumberFormat="1" applyFont="1" applyBorder="1" applyAlignment="1">
      <alignment wrapText="1"/>
    </xf>
    <xf numFmtId="0" fontId="38" fillId="2" borderId="20" xfId="0" applyFont="1" applyFill="1" applyBorder="1" applyAlignment="1">
      <alignment horizontal="right" wrapText="1"/>
    </xf>
    <xf numFmtId="180" fontId="40" fillId="2" borderId="15" xfId="14" applyNumberFormat="1" applyFont="1" applyFill="1" applyBorder="1" applyAlignment="1" applyProtection="1">
      <alignment horizontal="center" vertical="center" wrapText="1"/>
      <protection locked="0"/>
    </xf>
    <xf numFmtId="10" fontId="40" fillId="0" borderId="6" xfId="0" applyNumberFormat="1" applyFont="1" applyBorder="1" applyAlignment="1">
      <alignment horizontal="center" vertical="center" wrapText="1"/>
    </xf>
    <xf numFmtId="180" fontId="40" fillId="0" borderId="6" xfId="14" applyNumberFormat="1" applyFont="1" applyBorder="1" applyAlignment="1">
      <alignment horizontal="center" vertical="center" wrapText="1"/>
    </xf>
    <xf numFmtId="180" fontId="40" fillId="2" borderId="15" xfId="14" applyNumberFormat="1" applyFont="1" applyFill="1" applyBorder="1" applyAlignment="1">
      <alignment horizontal="center" vertical="center" wrapText="1"/>
    </xf>
    <xf numFmtId="0" fontId="44" fillId="2" borderId="15" xfId="14" applyFont="1" applyFill="1" applyBorder="1" applyAlignment="1">
      <alignment wrapText="1" indent="4"/>
    </xf>
    <xf numFmtId="180" fontId="40" fillId="2" borderId="15" xfId="0" applyNumberFormat="1" applyFont="1" applyFill="1" applyBorder="1" applyAlignment="1" applyProtection="1">
      <alignment horizontal="center" vertical="center" wrapText="1"/>
      <protection locked="0"/>
    </xf>
    <xf numFmtId="180" fontId="37" fillId="0" borderId="6" xfId="0" applyNumberFormat="1" applyFont="1" applyBorder="1" applyAlignment="1">
      <alignment horizontal="center" vertical="center" wrapText="1"/>
    </xf>
    <xf numFmtId="180" fontId="37" fillId="2" borderId="15" xfId="14" applyNumberFormat="1" applyFont="1" applyFill="1" applyBorder="1" applyAlignment="1" applyProtection="1">
      <alignment horizontal="center" vertical="center" wrapText="1"/>
      <protection locked="0"/>
    </xf>
    <xf numFmtId="10" fontId="37" fillId="0" borderId="6" xfId="0" applyNumberFormat="1" applyFont="1" applyBorder="1" applyAlignment="1">
      <alignment horizontal="center" vertical="center" wrapText="1"/>
    </xf>
    <xf numFmtId="3" fontId="37" fillId="2" borderId="15" xfId="0" applyNumberFormat="1" applyFont="1" applyFill="1" applyBorder="1" applyAlignment="1">
      <alignment horizontal="center" vertical="center" wrapText="1"/>
    </xf>
    <xf numFmtId="0" fontId="50" fillId="0" borderId="6" xfId="0" applyFont="1" applyFill="1" applyBorder="1" applyAlignment="1">
      <alignment vertical="center"/>
    </xf>
    <xf numFmtId="180" fontId="51" fillId="4" borderId="6" xfId="0" applyNumberFormat="1" applyFont="1" applyFill="1" applyBorder="1" applyAlignment="1" applyProtection="1">
      <alignment horizontal="center" vertical="center"/>
    </xf>
    <xf numFmtId="0" fontId="51" fillId="4" borderId="6" xfId="0" applyNumberFormat="1" applyFont="1" applyFill="1" applyBorder="1" applyAlignment="1" applyProtection="1">
      <alignment horizontal="left" vertical="center"/>
    </xf>
    <xf numFmtId="180" fontId="50" fillId="0" borderId="6" xfId="0" applyNumberFormat="1" applyFont="1" applyFill="1" applyBorder="1" applyAlignment="1">
      <alignment horizontal="center" vertical="center"/>
    </xf>
    <xf numFmtId="0" fontId="52" fillId="2" borderId="1" xfId="0" applyFont="1" applyFill="1" applyBorder="1" applyAlignment="1">
      <alignment vertical="top"/>
    </xf>
    <xf numFmtId="0" fontId="43" fillId="2" borderId="19" xfId="0" applyFont="1" applyFill="1" applyBorder="1" applyAlignment="1">
      <alignment horizontal="center" vertical="center"/>
    </xf>
    <xf numFmtId="0" fontId="43" fillId="2" borderId="19" xfId="0" applyFont="1" applyFill="1" applyBorder="1" applyAlignment="1">
      <alignment horizontal="center" vertical="center" wrapText="1"/>
    </xf>
    <xf numFmtId="0" fontId="36" fillId="2" borderId="6" xfId="0" applyFont="1" applyFill="1" applyBorder="1" applyAlignment="1">
      <alignment horizontal="center"/>
    </xf>
    <xf numFmtId="180" fontId="53" fillId="2" borderId="6" xfId="0" applyNumberFormat="1" applyFont="1" applyFill="1" applyBorder="1" applyAlignment="1">
      <alignment horizontal="center" vertical="center" wrapText="1"/>
    </xf>
    <xf numFmtId="0" fontId="39" fillId="2" borderId="6" xfId="0" applyFont="1" applyFill="1" applyBorder="1" applyAlignment="1"/>
    <xf numFmtId="180" fontId="38" fillId="2" borderId="6" xfId="0" applyNumberFormat="1" applyFont="1" applyFill="1" applyBorder="1" applyAlignment="1">
      <alignment horizontal="center" vertical="center" wrapText="1"/>
    </xf>
    <xf numFmtId="180" fontId="38" fillId="2" borderId="6" xfId="0" applyNumberFormat="1" applyFont="1" applyFill="1" applyBorder="1" applyAlignment="1" applyProtection="1">
      <alignment horizontal="center" vertical="center" wrapText="1"/>
      <protection locked="0"/>
    </xf>
    <xf numFmtId="0" fontId="45" fillId="2" borderId="6" xfId="0" applyFont="1" applyFill="1" applyBorder="1" applyAlignment="1">
      <alignment wrapText="1"/>
    </xf>
    <xf numFmtId="0" fontId="39" fillId="2" borderId="6" xfId="0" applyFont="1" applyFill="1" applyBorder="1" applyAlignment="1">
      <alignment wrapText="1"/>
    </xf>
    <xf numFmtId="0" fontId="39" fillId="2" borderId="6" xfId="0" applyFont="1" applyFill="1" applyBorder="1" applyAlignment="1">
      <alignment shrinkToFit="1"/>
    </xf>
    <xf numFmtId="180" fontId="40" fillId="0" borderId="15" xfId="0" applyNumberFormat="1" applyFont="1" applyBorder="1" applyAlignment="1" applyProtection="1">
      <alignment horizontal="center" vertical="center" wrapText="1"/>
      <protection locked="0"/>
    </xf>
    <xf numFmtId="0" fontId="52" fillId="2" borderId="21" xfId="0" applyFont="1" applyFill="1" applyBorder="1" applyAlignment="1">
      <alignment vertical="top"/>
    </xf>
    <xf numFmtId="0" fontId="35" fillId="2" borderId="22" xfId="0" applyFont="1" applyFill="1" applyBorder="1" applyAlignment="1">
      <alignment horizontal="center" vertical="center" wrapText="1"/>
    </xf>
    <xf numFmtId="180" fontId="40" fillId="0" borderId="15" xfId="0" applyNumberFormat="1" applyFont="1" applyBorder="1" applyAlignment="1">
      <alignment horizontal="center" vertical="center" wrapText="1"/>
    </xf>
    <xf numFmtId="10" fontId="40" fillId="0" borderId="15" xfId="0" applyNumberFormat="1" applyFont="1" applyBorder="1" applyAlignment="1">
      <alignment horizontal="center" vertical="center" wrapText="1"/>
    </xf>
    <xf numFmtId="0" fontId="45" fillId="0" borderId="15" xfId="0" applyFont="1" applyBorder="1" applyAlignment="1" applyProtection="1">
      <alignment wrapText="1"/>
      <protection locked="0"/>
    </xf>
    <xf numFmtId="180" fontId="37" fillId="0" borderId="15" xfId="0" applyNumberFormat="1" applyFont="1" applyBorder="1" applyAlignment="1">
      <alignment horizontal="center" vertical="center" wrapText="1"/>
    </xf>
    <xf numFmtId="10" fontId="37" fillId="0" borderId="15" xfId="0" applyNumberFormat="1" applyFont="1" applyBorder="1" applyAlignment="1">
      <alignment horizontal="center" vertical="center" wrapText="1"/>
    </xf>
    <xf numFmtId="0" fontId="38" fillId="0" borderId="15" xfId="0" applyFont="1" applyBorder="1" applyAlignment="1">
      <alignment horizontal="right" wrapText="1"/>
    </xf>
    <xf numFmtId="180" fontId="40" fillId="2" borderId="15" xfId="0" applyNumberFormat="1" applyFont="1" applyFill="1" applyBorder="1" applyAlignment="1">
      <alignment horizontal="center" vertical="center" wrapText="1"/>
    </xf>
    <xf numFmtId="180" fontId="37" fillId="2" borderId="15" xfId="0" applyNumberFormat="1" applyFont="1" applyFill="1" applyBorder="1" applyAlignment="1">
      <alignment horizontal="center" vertical="center" wrapText="1"/>
    </xf>
    <xf numFmtId="0" fontId="43" fillId="2" borderId="1" xfId="0" applyFont="1" applyFill="1" applyBorder="1" applyAlignment="1">
      <alignment horizontal="center" vertical="center"/>
    </xf>
    <xf numFmtId="0" fontId="43" fillId="2" borderId="15" xfId="0" applyFont="1" applyFill="1" applyBorder="1" applyAlignment="1">
      <alignment horizontal="center" vertical="center"/>
    </xf>
    <xf numFmtId="4" fontId="46" fillId="2" borderId="15" xfId="0" applyNumberFormat="1" applyFont="1" applyFill="1" applyBorder="1" applyAlignment="1">
      <alignment horizontal="center" wrapText="1"/>
    </xf>
    <xf numFmtId="10" fontId="46" fillId="2" borderId="15" xfId="0" applyNumberFormat="1" applyFont="1" applyFill="1" applyBorder="1" applyAlignment="1">
      <alignment horizontal="center" wrapText="1"/>
    </xf>
    <xf numFmtId="0" fontId="54" fillId="2" borderId="20" xfId="0" applyFont="1" applyFill="1" applyBorder="1" applyAlignment="1">
      <alignment horizontal="center" vertical="center" wrapText="1"/>
    </xf>
    <xf numFmtId="0" fontId="55" fillId="2" borderId="20" xfId="0" applyFont="1" applyFill="1" applyBorder="1" applyAlignment="1" applyProtection="1">
      <alignment wrapText="1"/>
      <protection locked="0"/>
    </xf>
    <xf numFmtId="0" fontId="56" fillId="0" borderId="23" xfId="0" applyFont="1" applyBorder="1" applyAlignment="1" applyProtection="1">
      <alignment horizontal="left" wrapText="1"/>
      <protection locked="0"/>
    </xf>
    <xf numFmtId="0" fontId="57" fillId="0" borderId="23" xfId="0" applyFont="1" applyBorder="1" applyAlignment="1" applyProtection="1">
      <alignment horizontal="left" wrapText="1"/>
      <protection locked="0"/>
    </xf>
    <xf numFmtId="4" fontId="37" fillId="0" borderId="6" xfId="0" applyNumberFormat="1" applyFont="1" applyBorder="1" applyAlignment="1">
      <alignment horizontal="center" wrapText="1"/>
    </xf>
    <xf numFmtId="4" fontId="48" fillId="2" borderId="15" xfId="0" applyNumberFormat="1" applyFont="1" applyFill="1" applyBorder="1" applyAlignment="1">
      <alignment horizontal="center" wrapText="1"/>
    </xf>
    <xf numFmtId="0" fontId="52" fillId="2" borderId="15" xfId="0" applyFont="1" applyFill="1" applyBorder="1" applyAlignment="1"/>
    <xf numFmtId="0" fontId="52" fillId="0" borderId="6" xfId="0" applyFont="1" applyBorder="1" applyAlignment="1">
      <alignment horizontal="center"/>
    </xf>
    <xf numFmtId="0" fontId="52" fillId="2" borderId="20" xfId="0" applyFont="1" applyFill="1" applyBorder="1" applyAlignment="1"/>
    <xf numFmtId="4" fontId="38" fillId="0" borderId="6" xfId="0" applyNumberFormat="1" applyFont="1" applyBorder="1" applyAlignment="1">
      <alignment horizontal="center" wrapText="1"/>
    </xf>
    <xf numFmtId="179" fontId="47" fillId="2" borderId="20" xfId="0" applyNumberFormat="1" applyFont="1" applyFill="1" applyBorder="1" applyAlignment="1">
      <alignment horizontal="center" wrapText="1"/>
    </xf>
    <xf numFmtId="0" fontId="39" fillId="2" borderId="15" xfId="0" applyFont="1" applyFill="1" applyBorder="1" applyAlignment="1">
      <alignment horizontal="left" vertical="center"/>
    </xf>
    <xf numFmtId="4" fontId="46" fillId="0" borderId="6" xfId="0" applyNumberFormat="1" applyFont="1" applyBorder="1" applyAlignment="1" applyProtection="1">
      <alignment horizontal="center" wrapText="1"/>
      <protection locked="0"/>
    </xf>
    <xf numFmtId="0" fontId="56" fillId="2" borderId="20" xfId="0" applyFont="1" applyFill="1" applyBorder="1" applyAlignment="1" applyProtection="1">
      <alignment wrapText="1"/>
      <protection locked="0"/>
    </xf>
    <xf numFmtId="0" fontId="39" fillId="2" borderId="15" xfId="0" applyFont="1" applyFill="1" applyBorder="1" applyAlignment="1">
      <alignment horizontal="left" vertical="center" wrapText="1"/>
    </xf>
    <xf numFmtId="4" fontId="58" fillId="0" borderId="6" xfId="0" applyNumberFormat="1" applyFont="1" applyBorder="1" applyAlignment="1">
      <alignment horizontal="center" wrapText="1"/>
    </xf>
    <xf numFmtId="0" fontId="59" fillId="0" borderId="0" xfId="0" applyFont="1" applyFill="1" applyBorder="1" applyAlignment="1">
      <alignment horizontal="center" vertical="center"/>
    </xf>
    <xf numFmtId="181" fontId="3" fillId="0" borderId="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60" fillId="0" borderId="6" xfId="0" applyFont="1" applyFill="1" applyBorder="1" applyAlignment="1">
      <alignment horizontal="center" vertical="center" wrapText="1"/>
    </xf>
    <xf numFmtId="181" fontId="43" fillId="0" borderId="6" xfId="0" applyNumberFormat="1" applyFont="1" applyFill="1" applyBorder="1" applyAlignment="1">
      <alignment horizontal="center" vertical="center"/>
    </xf>
    <xf numFmtId="0" fontId="60" fillId="0" borderId="6" xfId="0" applyFont="1" applyFill="1" applyBorder="1" applyAlignment="1">
      <alignment horizontal="center" vertical="center"/>
    </xf>
    <xf numFmtId="0" fontId="54" fillId="0" borderId="6" xfId="77" applyFont="1" applyFill="1" applyBorder="1" applyAlignment="1">
      <alignment horizontal="center" vertical="center"/>
    </xf>
    <xf numFmtId="0" fontId="61" fillId="0" borderId="6" xfId="0" applyFont="1" applyFill="1" applyBorder="1" applyAlignment="1">
      <alignment vertical="center"/>
    </xf>
    <xf numFmtId="0" fontId="51" fillId="4" borderId="6" xfId="0" applyNumberFormat="1" applyFont="1" applyFill="1" applyBorder="1" applyAlignment="1" applyProtection="1">
      <alignment horizontal="left" vertical="center" indent="1"/>
    </xf>
    <xf numFmtId="0" fontId="62" fillId="4" borderId="6" xfId="0" applyNumberFormat="1" applyFont="1" applyFill="1" applyBorder="1" applyAlignment="1" applyProtection="1">
      <alignment horizontal="left" vertical="center"/>
    </xf>
    <xf numFmtId="0" fontId="51" fillId="4" borderId="6" xfId="0" applyNumberFormat="1" applyFont="1" applyFill="1" applyBorder="1" applyAlignment="1" applyProtection="1">
      <alignment horizontal="left" vertical="center" wrapText="1" indent="1"/>
    </xf>
    <xf numFmtId="0" fontId="50" fillId="0" borderId="6" xfId="0" applyFont="1" applyFill="1" applyBorder="1" applyAlignment="1">
      <alignment horizontal="left" vertical="center" indent="1"/>
    </xf>
    <xf numFmtId="0" fontId="0" fillId="0" borderId="0" xfId="0" applyAlignment="1">
      <alignment horizontal="center" vertical="center" wrapText="1"/>
    </xf>
    <xf numFmtId="0" fontId="59" fillId="0" borderId="0" xfId="0" applyFont="1" applyFill="1" applyAlignment="1">
      <alignment horizontal="center" vertical="center"/>
    </xf>
    <xf numFmtId="0" fontId="63" fillId="0" borderId="0" xfId="0" applyFont="1" applyAlignment="1">
      <alignment horizontal="center" vertical="center" wrapText="1"/>
    </xf>
    <xf numFmtId="0" fontId="50" fillId="0" borderId="6" xfId="0" applyFont="1" applyFill="1" applyBorder="1" applyAlignment="1">
      <alignment horizontal="center" vertical="center"/>
    </xf>
    <xf numFmtId="0" fontId="0" fillId="0" borderId="0" xfId="0" applyAlignment="1">
      <alignment horizontal="center" wrapText="1"/>
    </xf>
    <xf numFmtId="0" fontId="34" fillId="2" borderId="17" xfId="0" applyFont="1" applyFill="1" applyBorder="1" applyAlignment="1">
      <alignment horizontal="center"/>
    </xf>
    <xf numFmtId="0" fontId="2" fillId="2" borderId="1" xfId="0" applyFont="1" applyFill="1" applyBorder="1" applyAlignment="1">
      <alignment horizontal="center"/>
    </xf>
    <xf numFmtId="0" fontId="43" fillId="2" borderId="15" xfId="0" applyFont="1" applyFill="1" applyBorder="1" applyAlignment="1">
      <alignment horizontal="center"/>
    </xf>
    <xf numFmtId="180" fontId="37" fillId="2" borderId="15" xfId="0" applyNumberFormat="1" applyFont="1" applyFill="1" applyBorder="1" applyAlignment="1">
      <alignment horizontal="center" wrapText="1"/>
    </xf>
    <xf numFmtId="0" fontId="64" fillId="2" borderId="15" xfId="0" applyFont="1" applyFill="1" applyBorder="1" applyAlignment="1">
      <alignment horizontal="center" wrapText="1"/>
    </xf>
    <xf numFmtId="0" fontId="32" fillId="4" borderId="6" xfId="0" applyNumberFormat="1" applyFont="1" applyFill="1" applyBorder="1" applyAlignment="1" applyProtection="1">
      <alignment vertical="center"/>
    </xf>
    <xf numFmtId="180" fontId="4" fillId="4" borderId="6" xfId="0" applyNumberFormat="1" applyFont="1" applyFill="1" applyBorder="1" applyAlignment="1" applyProtection="1">
      <alignment horizontal="center" vertical="center"/>
    </xf>
    <xf numFmtId="0" fontId="45" fillId="2" borderId="15" xfId="0" applyFont="1" applyFill="1" applyBorder="1" applyAlignment="1" applyProtection="1">
      <alignment wrapText="1"/>
      <protection locked="0"/>
    </xf>
    <xf numFmtId="0" fontId="4" fillId="4" borderId="6" xfId="0" applyNumberFormat="1" applyFont="1" applyFill="1" applyBorder="1" applyAlignment="1" applyProtection="1">
      <alignment vertical="center"/>
    </xf>
    <xf numFmtId="180" fontId="4" fillId="0" borderId="6" xfId="0" applyNumberFormat="1" applyFont="1" applyFill="1" applyBorder="1" applyAlignment="1" applyProtection="1">
      <alignment horizontal="center" vertical="center"/>
    </xf>
    <xf numFmtId="0" fontId="45" fillId="2" borderId="19" xfId="0" applyFont="1" applyFill="1" applyBorder="1" applyAlignment="1" applyProtection="1">
      <alignment wrapText="1"/>
      <protection locked="0"/>
    </xf>
    <xf numFmtId="0" fontId="52" fillId="2" borderId="21" xfId="0" applyFont="1" applyFill="1" applyBorder="1" applyAlignment="1"/>
    <xf numFmtId="0" fontId="35" fillId="3" borderId="15" xfId="0" applyFont="1" applyFill="1" applyBorder="1" applyAlignment="1">
      <alignment horizontal="center" vertical="center" wrapText="1"/>
    </xf>
    <xf numFmtId="4" fontId="58" fillId="2" borderId="15" xfId="0" applyNumberFormat="1" applyFont="1" applyFill="1" applyBorder="1" applyAlignment="1">
      <alignment horizontal="right" wrapText="1"/>
    </xf>
    <xf numFmtId="180" fontId="38" fillId="2" borderId="15" xfId="0" applyNumberFormat="1" applyFont="1" applyFill="1" applyBorder="1" applyAlignment="1">
      <alignment horizontal="center" vertical="center" wrapText="1"/>
    </xf>
    <xf numFmtId="4" fontId="38" fillId="2" borderId="15" xfId="0" applyNumberFormat="1" applyFont="1" applyFill="1" applyBorder="1" applyAlignment="1">
      <alignment horizontal="right" wrapText="1"/>
    </xf>
    <xf numFmtId="4" fontId="38" fillId="2" borderId="15" xfId="0" applyNumberFormat="1" applyFont="1" applyFill="1" applyBorder="1" applyAlignment="1" applyProtection="1">
      <alignment horizontal="right" wrapText="1"/>
      <protection locked="0"/>
    </xf>
    <xf numFmtId="0" fontId="39" fillId="2" borderId="19" xfId="0" applyFont="1" applyFill="1" applyBorder="1" applyAlignment="1">
      <alignment horizontal="left"/>
    </xf>
    <xf numFmtId="4" fontId="38" fillId="2" borderId="19" xfId="0" applyNumberFormat="1" applyFont="1" applyFill="1" applyBorder="1" applyAlignment="1">
      <alignment horizontal="right" wrapText="1"/>
    </xf>
    <xf numFmtId="4" fontId="38" fillId="2" borderId="19" xfId="0" applyNumberFormat="1" applyFont="1" applyFill="1" applyBorder="1" applyAlignment="1" applyProtection="1">
      <alignment horizontal="right" wrapText="1"/>
      <protection locked="0"/>
    </xf>
    <xf numFmtId="0" fontId="39" fillId="2" borderId="6" xfId="0" applyFont="1" applyFill="1" applyBorder="1" applyAlignment="1">
      <alignment horizontal="left"/>
    </xf>
    <xf numFmtId="4" fontId="38" fillId="2" borderId="6" xfId="0" applyNumberFormat="1" applyFont="1" applyFill="1" applyBorder="1" applyAlignment="1">
      <alignment horizontal="right" wrapText="1"/>
    </xf>
    <xf numFmtId="4" fontId="38" fillId="2" borderId="6" xfId="0" applyNumberFormat="1" applyFont="1" applyFill="1" applyBorder="1" applyAlignment="1" applyProtection="1">
      <alignment horizontal="right" wrapText="1"/>
      <protection locked="0"/>
    </xf>
    <xf numFmtId="4" fontId="65" fillId="2" borderId="15" xfId="0" applyNumberFormat="1" applyFont="1" applyFill="1" applyBorder="1" applyAlignment="1">
      <alignment horizontal="center" wrapText="1"/>
    </xf>
    <xf numFmtId="0" fontId="0" fillId="0" borderId="0" xfId="0" applyAlignment="1">
      <alignment vertical="top" wrapText="1"/>
    </xf>
    <xf numFmtId="0" fontId="0" fillId="0" borderId="0" xfId="0" applyAlignment="1">
      <alignment horizontal="center" vertical="top" wrapText="1"/>
    </xf>
    <xf numFmtId="0" fontId="34" fillId="2" borderId="24" xfId="0" applyFont="1" applyFill="1" applyBorder="1" applyAlignment="1">
      <alignment horizontal="center" vertical="center"/>
    </xf>
    <xf numFmtId="0" fontId="34" fillId="2" borderId="25" xfId="0" applyFont="1" applyFill="1" applyBorder="1" applyAlignment="1">
      <alignment horizontal="center" vertical="center"/>
    </xf>
    <xf numFmtId="0" fontId="34" fillId="2" borderId="26" xfId="0" applyFont="1" applyFill="1" applyBorder="1" applyAlignment="1">
      <alignment horizontal="center" vertical="center"/>
    </xf>
    <xf numFmtId="0" fontId="66" fillId="2" borderId="1" xfId="0" applyFont="1" applyFill="1" applyBorder="1" applyAlignment="1">
      <alignment horizontal="center"/>
    </xf>
    <xf numFmtId="0" fontId="67" fillId="2" borderId="1" xfId="0" applyFont="1" applyFill="1" applyBorder="1" applyAlignment="1">
      <alignment horizontal="center"/>
    </xf>
    <xf numFmtId="0" fontId="52" fillId="2" borderId="18" xfId="0" applyFont="1" applyFill="1" applyBorder="1" applyAlignment="1">
      <alignment horizontal="center"/>
    </xf>
    <xf numFmtId="0" fontId="52" fillId="2" borderId="0" xfId="0" applyFont="1" applyFill="1" applyAlignment="1">
      <alignment horizontal="center" vertical="top"/>
    </xf>
    <xf numFmtId="0" fontId="43" fillId="2" borderId="15"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36" fillId="2" borderId="27" xfId="0" applyFont="1" applyFill="1" applyBorder="1" applyAlignment="1">
      <alignment horizontal="center"/>
    </xf>
    <xf numFmtId="180" fontId="37" fillId="2" borderId="6" xfId="0" applyNumberFormat="1" applyFont="1" applyFill="1" applyBorder="1" applyAlignment="1">
      <alignment horizontal="center" wrapText="1"/>
    </xf>
    <xf numFmtId="0" fontId="68" fillId="2" borderId="6" xfId="0" applyFont="1" applyFill="1" applyBorder="1" applyAlignment="1">
      <alignment horizontal="right" wrapText="1"/>
    </xf>
    <xf numFmtId="0" fontId="69" fillId="0" borderId="7" xfId="0" applyFont="1" applyFill="1" applyBorder="1" applyAlignment="1">
      <alignment vertical="center" wrapText="1"/>
    </xf>
    <xf numFmtId="180" fontId="38" fillId="2" borderId="6" xfId="0" applyNumberFormat="1" applyFont="1" applyFill="1" applyBorder="1" applyAlignment="1">
      <alignment horizontal="center" wrapText="1"/>
    </xf>
    <xf numFmtId="0" fontId="69" fillId="4" borderId="6" xfId="0" applyFont="1" applyFill="1" applyBorder="1" applyAlignment="1">
      <alignment vertical="center" wrapText="1"/>
    </xf>
    <xf numFmtId="180" fontId="69" fillId="0" borderId="7" xfId="0" applyNumberFormat="1" applyFont="1" applyFill="1" applyBorder="1" applyAlignment="1" applyProtection="1">
      <alignment horizontal="left" vertical="center" wrapText="1"/>
      <protection locked="0"/>
    </xf>
    <xf numFmtId="0" fontId="69" fillId="0" borderId="6" xfId="0" applyFont="1" applyFill="1" applyBorder="1" applyAlignment="1">
      <alignment vertical="center" wrapText="1"/>
    </xf>
    <xf numFmtId="176" fontId="69" fillId="0" borderId="7" xfId="0" applyNumberFormat="1" applyFont="1" applyFill="1" applyBorder="1" applyAlignment="1" applyProtection="1">
      <alignment horizontal="left" vertical="center" wrapText="1"/>
      <protection locked="0"/>
    </xf>
    <xf numFmtId="0" fontId="6" fillId="4" borderId="6" xfId="0" applyFont="1" applyFill="1" applyBorder="1" applyAlignment="1">
      <alignment vertical="center" wrapText="1"/>
    </xf>
    <xf numFmtId="0" fontId="69" fillId="4" borderId="6" xfId="0" applyFont="1" applyFill="1" applyBorder="1" applyAlignment="1">
      <alignment vertical="center"/>
    </xf>
    <xf numFmtId="0" fontId="69" fillId="0" borderId="7" xfId="0" applyFont="1" applyFill="1" applyBorder="1" applyAlignment="1">
      <alignment horizontal="left" vertical="center" wrapText="1"/>
    </xf>
    <xf numFmtId="0" fontId="69" fillId="0" borderId="6" xfId="0" applyFont="1" applyFill="1" applyBorder="1" applyAlignment="1">
      <alignment vertical="center"/>
    </xf>
    <xf numFmtId="0" fontId="6" fillId="2" borderId="6" xfId="0" applyFont="1" applyFill="1" applyBorder="1" applyAlignment="1">
      <alignment horizontal="center" vertical="center" wrapText="1"/>
    </xf>
    <xf numFmtId="0" fontId="6" fillId="0" borderId="6" xfId="0" applyFont="1" applyFill="1" applyBorder="1" applyAlignment="1">
      <alignment vertical="center" wrapText="1"/>
    </xf>
    <xf numFmtId="180" fontId="0" fillId="0" borderId="6" xfId="0" applyNumberFormat="1" applyBorder="1" applyAlignment="1">
      <alignment horizontal="center" vertical="top" wrapText="1"/>
    </xf>
    <xf numFmtId="0" fontId="70" fillId="4" borderId="6" xfId="0" applyFont="1" applyFill="1" applyBorder="1" applyAlignment="1">
      <alignment vertical="center" wrapText="1"/>
    </xf>
    <xf numFmtId="0" fontId="71" fillId="2" borderId="0" xfId="0" applyFont="1" applyFill="1" applyAlignment="1">
      <alignment horizontal="center" vertical="center" wrapText="1"/>
    </xf>
    <xf numFmtId="0" fontId="71" fillId="2" borderId="0" xfId="0" applyFont="1" applyFill="1" applyAlignment="1">
      <alignment horizontal="center" vertical="center"/>
    </xf>
    <xf numFmtId="0" fontId="2" fillId="2" borderId="1" xfId="0" applyFont="1" applyFill="1" applyBorder="1" applyAlignment="1">
      <alignment vertical="center" wrapText="1"/>
    </xf>
    <xf numFmtId="0" fontId="39" fillId="2" borderId="1" xfId="0" applyFont="1" applyFill="1" applyBorder="1" applyAlignment="1">
      <alignment horizontal="left"/>
    </xf>
    <xf numFmtId="0" fontId="52" fillId="2" borderId="0" xfId="0" applyFont="1" applyFill="1" applyAlignment="1">
      <alignment vertical="top"/>
    </xf>
    <xf numFmtId="0" fontId="35" fillId="2" borderId="27"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5" fillId="2" borderId="28" xfId="0" applyFont="1" applyFill="1" applyBorder="1" applyAlignment="1">
      <alignment horizontal="center" vertical="center"/>
    </xf>
    <xf numFmtId="0" fontId="35" fillId="2" borderId="29" xfId="0" applyFont="1" applyFill="1" applyBorder="1" applyAlignment="1">
      <alignment horizontal="center" vertical="center" wrapText="1"/>
    </xf>
    <xf numFmtId="180" fontId="48" fillId="2" borderId="15" xfId="0" applyNumberFormat="1" applyFont="1" applyFill="1" applyBorder="1" applyAlignment="1" applyProtection="1">
      <alignment horizontal="center" wrapText="1"/>
      <protection locked="0"/>
    </xf>
    <xf numFmtId="180" fontId="38" fillId="2" borderId="15" xfId="0" applyNumberFormat="1" applyFont="1" applyFill="1" applyBorder="1" applyAlignment="1">
      <alignment horizontal="center" wrapText="1"/>
    </xf>
    <xf numFmtId="180" fontId="46" fillId="2" borderId="15" xfId="0" applyNumberFormat="1" applyFont="1" applyFill="1" applyBorder="1" applyAlignment="1">
      <alignment horizontal="center" wrapText="1"/>
    </xf>
    <xf numFmtId="180" fontId="46" fillId="2" borderId="15" xfId="0" applyNumberFormat="1" applyFont="1" applyFill="1" applyBorder="1" applyAlignment="1" applyProtection="1">
      <alignment horizontal="center" wrapText="1"/>
      <protection locked="0"/>
    </xf>
    <xf numFmtId="0" fontId="39" fillId="2" borderId="15" xfId="0" applyFont="1" applyFill="1" applyBorder="1" applyAlignment="1">
      <alignment wrapText="1" shrinkToFit="1"/>
    </xf>
    <xf numFmtId="0" fontId="52" fillId="2" borderId="30" xfId="0" applyFont="1" applyFill="1" applyBorder="1" applyAlignment="1">
      <alignment vertical="top"/>
    </xf>
    <xf numFmtId="0" fontId="35" fillId="2" borderId="20" xfId="0" applyFont="1" applyFill="1" applyBorder="1" applyAlignment="1">
      <alignment horizontal="center" vertical="center"/>
    </xf>
    <xf numFmtId="178" fontId="48" fillId="2" borderId="15" xfId="0" applyNumberFormat="1" applyFont="1" applyFill="1" applyBorder="1" applyAlignment="1" applyProtection="1">
      <alignment horizontal="center" vertical="center" wrapText="1"/>
      <protection locked="0"/>
    </xf>
    <xf numFmtId="179" fontId="72" fillId="0" borderId="15" xfId="0" applyNumberFormat="1" applyFont="1" applyBorder="1" applyAlignment="1" applyProtection="1">
      <alignment horizontal="left" wrapText="1"/>
      <protection locked="0"/>
    </xf>
    <xf numFmtId="179" fontId="72" fillId="0" borderId="15" xfId="0" applyNumberFormat="1" applyFont="1" applyFill="1" applyBorder="1" applyAlignment="1" applyProtection="1">
      <alignment horizontal="left" wrapText="1"/>
      <protection locked="0"/>
    </xf>
    <xf numFmtId="0" fontId="39" fillId="0" borderId="1" xfId="0" applyFont="1" applyBorder="1" applyAlignment="1">
      <alignment horizontal="center"/>
    </xf>
    <xf numFmtId="0" fontId="35" fillId="0" borderId="19" xfId="0" applyFont="1" applyBorder="1" applyAlignment="1">
      <alignment horizontal="center" vertical="center" wrapText="1"/>
    </xf>
    <xf numFmtId="0" fontId="3" fillId="2" borderId="20" xfId="0" applyFont="1" applyFill="1" applyBorder="1" applyAlignment="1">
      <alignment horizontal="right" wrapText="1"/>
    </xf>
    <xf numFmtId="0" fontId="36" fillId="2" borderId="15" xfId="0" applyFont="1" applyFill="1" applyBorder="1" applyAlignment="1">
      <alignment horizontal="left"/>
    </xf>
    <xf numFmtId="3" fontId="37" fillId="0" borderId="6" xfId="0" applyNumberFormat="1" applyFont="1" applyBorder="1" applyAlignment="1">
      <alignment horizontal="center" wrapText="1"/>
    </xf>
    <xf numFmtId="3" fontId="40" fillId="0" borderId="6" xfId="0" applyNumberFormat="1" applyFont="1" applyBorder="1" applyAlignment="1">
      <alignment horizontal="center" wrapText="1"/>
    </xf>
    <xf numFmtId="2" fontId="45" fillId="2" borderId="20" xfId="0" applyNumberFormat="1" applyFont="1" applyFill="1" applyBorder="1" applyAlignment="1" applyProtection="1">
      <alignment wrapText="1"/>
      <protection locked="0"/>
    </xf>
    <xf numFmtId="3" fontId="53" fillId="0" borderId="6" xfId="0" applyNumberFormat="1" applyFont="1" applyBorder="1" applyAlignment="1">
      <alignment horizontal="center" wrapText="1"/>
    </xf>
    <xf numFmtId="3" fontId="46" fillId="0" borderId="15" xfId="0" applyNumberFormat="1" applyFont="1" applyBorder="1" applyAlignment="1" applyProtection="1">
      <alignment horizontal="center" wrapText="1"/>
      <protection locked="0"/>
    </xf>
    <xf numFmtId="0" fontId="39" fillId="0" borderId="15" xfId="0" applyFont="1" applyBorder="1" applyAlignment="1">
      <alignment horizontal="left" wrapText="1"/>
    </xf>
    <xf numFmtId="0" fontId="39" fillId="0" borderId="15" xfId="0" applyFont="1" applyBorder="1" applyAlignment="1">
      <alignment wrapText="1"/>
    </xf>
    <xf numFmtId="3" fontId="48" fillId="0" borderId="15" xfId="0" applyNumberFormat="1" applyFont="1" applyBorder="1" applyAlignment="1" applyProtection="1">
      <alignment horizontal="center" wrapText="1"/>
      <protection locked="0"/>
    </xf>
    <xf numFmtId="4" fontId="46" fillId="2" borderId="20" xfId="0" applyNumberFormat="1" applyFont="1" applyFill="1" applyBorder="1" applyAlignment="1">
      <alignment horizontal="right" wrapText="1"/>
    </xf>
    <xf numFmtId="0" fontId="36" fillId="2" borderId="15" xfId="0" applyFont="1" applyFill="1" applyBorder="1" applyAlignment="1">
      <alignment horizontal="left" wrapText="1"/>
    </xf>
    <xf numFmtId="3" fontId="48" fillId="0" borderId="6" xfId="0" applyNumberFormat="1" applyFont="1" applyBorder="1" applyAlignment="1" applyProtection="1">
      <alignment horizontal="center" wrapText="1"/>
      <protection locked="0"/>
    </xf>
    <xf numFmtId="0" fontId="36" fillId="2" borderId="15" xfId="0" applyFont="1" applyFill="1" applyBorder="1" applyAlignment="1">
      <alignment horizontal="center" vertical="center" wrapText="1"/>
    </xf>
    <xf numFmtId="180" fontId="37" fillId="0" borderId="6" xfId="0" applyNumberFormat="1" applyFont="1" applyBorder="1" applyAlignment="1">
      <alignment horizontal="center" wrapText="1"/>
    </xf>
    <xf numFmtId="176" fontId="37" fillId="0" borderId="6" xfId="0" applyNumberFormat="1" applyFont="1" applyBorder="1" applyAlignment="1">
      <alignment horizontal="center" wrapText="1"/>
    </xf>
    <xf numFmtId="0" fontId="73" fillId="2" borderId="20" xfId="0" applyFont="1" applyFill="1" applyBorder="1" applyAlignment="1">
      <alignment horizontal="right" wrapText="1"/>
    </xf>
    <xf numFmtId="180" fontId="40" fillId="0" borderId="6" xfId="0" applyNumberFormat="1" applyFont="1" applyBorder="1" applyAlignment="1">
      <alignment horizontal="center" wrapText="1"/>
    </xf>
    <xf numFmtId="176" fontId="40" fillId="0" borderId="6" xfId="0" applyNumberFormat="1" applyFont="1" applyBorder="1" applyAlignment="1">
      <alignment horizontal="center" wrapText="1"/>
    </xf>
    <xf numFmtId="0" fontId="43" fillId="2" borderId="20" xfId="0" applyFont="1" applyFill="1" applyBorder="1" applyAlignment="1">
      <alignment horizontal="right" wrapText="1"/>
    </xf>
    <xf numFmtId="0" fontId="56" fillId="0" borderId="23" xfId="0" applyFont="1" applyBorder="1" applyAlignment="1" applyProtection="1">
      <alignment wrapText="1"/>
      <protection locked="0"/>
    </xf>
    <xf numFmtId="0" fontId="39" fillId="0" borderId="15" xfId="0" applyFont="1" applyBorder="1" applyAlignment="1">
      <alignment horizontal="left"/>
    </xf>
    <xf numFmtId="0" fontId="56" fillId="0" borderId="23" xfId="0" applyFont="1" applyFill="1" applyBorder="1" applyAlignment="1" applyProtection="1">
      <alignment horizontal="left" wrapText="1"/>
      <protection locked="0"/>
    </xf>
    <xf numFmtId="0" fontId="56" fillId="0" borderId="23" xfId="0" applyFont="1" applyBorder="1" applyAlignment="1">
      <alignment horizontal="left" wrapText="1"/>
    </xf>
    <xf numFmtId="0" fontId="39" fillId="2" borderId="19" xfId="0" applyFont="1" applyFill="1" applyBorder="1" applyAlignment="1">
      <alignment horizontal="left" wrapText="1"/>
    </xf>
    <xf numFmtId="180" fontId="40" fillId="0" borderId="2" xfId="0" applyNumberFormat="1" applyFont="1" applyBorder="1" applyAlignment="1">
      <alignment horizontal="center" wrapText="1"/>
    </xf>
    <xf numFmtId="176" fontId="40" fillId="0" borderId="2" xfId="0" applyNumberFormat="1" applyFont="1" applyBorder="1" applyAlignment="1">
      <alignment horizontal="center" wrapText="1"/>
    </xf>
    <xf numFmtId="0" fontId="56" fillId="0" borderId="31" xfId="0" applyFont="1" applyBorder="1" applyAlignment="1">
      <alignment horizontal="left" wrapText="1"/>
    </xf>
    <xf numFmtId="0" fontId="36" fillId="2" borderId="6" xfId="0" applyFont="1" applyFill="1" applyBorder="1" applyAlignment="1">
      <alignment horizontal="center" vertical="center" wrapText="1"/>
    </xf>
    <xf numFmtId="180" fontId="40" fillId="0" borderId="6" xfId="0" applyNumberFormat="1" applyFont="1" applyBorder="1" applyAlignment="1">
      <alignment horizontal="center" vertical="center" wrapText="1"/>
    </xf>
    <xf numFmtId="176" fontId="40" fillId="0" borderId="6" xfId="0" applyNumberFormat="1" applyFont="1" applyBorder="1" applyAlignment="1">
      <alignment horizontal="center" vertical="center" wrapText="1"/>
    </xf>
    <xf numFmtId="0" fontId="56" fillId="0" borderId="6" xfId="0" applyFont="1" applyBorder="1" applyAlignment="1" applyProtection="1">
      <alignment vertical="center" wrapText="1"/>
      <protection locked="0"/>
    </xf>
    <xf numFmtId="0" fontId="44" fillId="0" borderId="6" xfId="0" applyFont="1" applyBorder="1" applyAlignment="1">
      <alignment vertical="center" wrapText="1"/>
    </xf>
    <xf numFmtId="0" fontId="0" fillId="0" borderId="6" xfId="0" applyBorder="1" applyAlignment="1">
      <alignment vertical="center" wrapText="1"/>
    </xf>
    <xf numFmtId="0" fontId="74" fillId="0" borderId="6" xfId="0" applyFont="1" applyBorder="1" applyAlignment="1">
      <alignment horizontal="center" vertical="center" wrapText="1"/>
    </xf>
    <xf numFmtId="180" fontId="75" fillId="0" borderId="6" xfId="0" applyNumberFormat="1" applyFont="1" applyBorder="1" applyAlignment="1">
      <alignment horizontal="center" vertical="center" wrapText="1"/>
    </xf>
    <xf numFmtId="176" fontId="75" fillId="0" borderId="6" xfId="0" applyNumberFormat="1" applyFont="1" applyBorder="1" applyAlignment="1">
      <alignment horizontal="center" vertical="center" wrapText="1"/>
    </xf>
    <xf numFmtId="0" fontId="76" fillId="0" borderId="6" xfId="0" applyFont="1" applyBorder="1" applyAlignment="1">
      <alignment horizontal="center" vertical="center" wrapText="1"/>
    </xf>
    <xf numFmtId="0" fontId="52" fillId="2" borderId="1" xfId="0" applyFont="1" applyFill="1" applyBorder="1" applyAlignment="1"/>
    <xf numFmtId="180" fontId="64" fillId="2" borderId="6" xfId="0" applyNumberFormat="1" applyFont="1" applyFill="1" applyBorder="1" applyAlignment="1">
      <alignment horizontal="center" wrapText="1"/>
    </xf>
    <xf numFmtId="0" fontId="3" fillId="2" borderId="6" xfId="0" applyFont="1" applyFill="1" applyBorder="1" applyAlignment="1"/>
    <xf numFmtId="0" fontId="47" fillId="2" borderId="15" xfId="0" applyFont="1" applyFill="1" applyBorder="1" applyAlignment="1">
      <alignment horizontal="left" wrapText="1"/>
    </xf>
    <xf numFmtId="0" fontId="77" fillId="2" borderId="6" xfId="0" applyFont="1" applyFill="1" applyBorder="1" applyAlignment="1" applyProtection="1">
      <alignment wrapText="1"/>
      <protection locked="0"/>
    </xf>
    <xf numFmtId="0" fontId="47" fillId="2" borderId="15" xfId="0" applyFont="1" applyFill="1" applyBorder="1" applyAlignment="1">
      <alignment wrapText="1"/>
    </xf>
    <xf numFmtId="0" fontId="44" fillId="2" borderId="15" xfId="0" applyFont="1" applyFill="1" applyBorder="1" applyAlignment="1">
      <alignment wrapText="1"/>
    </xf>
    <xf numFmtId="180" fontId="68" fillId="2" borderId="6" xfId="0" applyNumberFormat="1" applyFont="1" applyFill="1" applyBorder="1" applyAlignment="1">
      <alignment horizontal="center" wrapText="1"/>
    </xf>
    <xf numFmtId="0" fontId="44" fillId="2" borderId="15" xfId="0" applyFont="1" applyFill="1" applyBorder="1" applyAlignment="1">
      <alignment horizontal="left" vertical="center" wrapText="1"/>
    </xf>
    <xf numFmtId="0" fontId="44" fillId="2" borderId="15" xfId="0" applyFont="1" applyFill="1" applyBorder="1" applyAlignment="1">
      <alignment vertical="center" wrapText="1"/>
    </xf>
    <xf numFmtId="0" fontId="44" fillId="0" borderId="15" xfId="0" applyFont="1" applyBorder="1" applyAlignment="1">
      <alignment vertical="center" wrapText="1"/>
    </xf>
    <xf numFmtId="0" fontId="47" fillId="2" borderId="15" xfId="0" applyFont="1" applyFill="1" applyBorder="1" applyAlignment="1">
      <alignment vertical="center" wrapText="1"/>
    </xf>
    <xf numFmtId="0" fontId="47" fillId="0" borderId="15" xfId="0" applyFont="1" applyFill="1" applyBorder="1" applyAlignment="1">
      <alignment vertical="center" wrapText="1"/>
    </xf>
    <xf numFmtId="0" fontId="78" fillId="2" borderId="17" xfId="0" applyFont="1" applyFill="1" applyBorder="1" applyAlignment="1">
      <alignment horizontal="center" vertical="center"/>
    </xf>
    <xf numFmtId="0" fontId="79" fillId="2" borderId="17" xfId="0" applyFont="1" applyFill="1" applyBorder="1" applyAlignment="1"/>
    <xf numFmtId="0" fontId="80" fillId="2" borderId="17" xfId="0" applyFont="1" applyFill="1" applyBorder="1" applyAlignment="1">
      <alignment vertical="center"/>
    </xf>
    <xf numFmtId="0" fontId="80" fillId="2" borderId="17" xfId="0" applyFont="1" applyFill="1" applyBorder="1" applyAlignment="1">
      <alignment vertical="center" shrinkToFit="1"/>
    </xf>
    <xf numFmtId="0" fontId="80" fillId="2" borderId="17" xfId="0" applyFont="1" applyFill="1" applyBorder="1" applyAlignment="1">
      <alignment vertical="center" wrapText="1"/>
    </xf>
    <xf numFmtId="0" fontId="3" fillId="0" borderId="0" xfId="74" applyAlignment="1">
      <alignment horizontal="left" wrapText="1"/>
    </xf>
    <xf numFmtId="31" fontId="81" fillId="0" borderId="0" xfId="0" applyNumberFormat="1" applyFont="1" applyFill="1" applyAlignment="1">
      <alignment horizontal="center" vertical="center"/>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_ET_STYLE_NoName_00_" xfId="18"/>
    <cellStyle name="标题" xfId="19" builtinId="15"/>
    <cellStyle name="常规 2 5" xfId="20"/>
    <cellStyle name="常规_山西省2016年人代会预算草案（支出修改，不列付息0119） 2 2" xfId="21"/>
    <cellStyle name="常规 3 2 2" xfId="22"/>
    <cellStyle name="解释性文本" xfId="23" builtinId="53"/>
    <cellStyle name="标题 1" xfId="24" builtinId="16"/>
    <cellStyle name="常规_2017年社会保险基金预算收支表 2 2 2" xfId="25"/>
    <cellStyle name="标题 2" xfId="26" builtinId="17"/>
    <cellStyle name="60% - 强调文字颜色 1" xfId="27" builtinId="32"/>
    <cellStyle name="标题 3" xfId="28" builtinId="18"/>
    <cellStyle name="常规_山西省2016年人代会预算草案（贾岐山1.11）" xfId="29"/>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常规 3 3" xfId="51"/>
    <cellStyle name="常规_山西省2016年人代会预算草案（支出修改，不列付息0119） 3" xfId="52"/>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_2、2017年省级支出执行表 2" xfId="59"/>
    <cellStyle name="常规_!!!2015年省本级预算执行情况（上人代会草案） - 细化基金" xfId="60"/>
    <cellStyle name="常规 5" xfId="61"/>
    <cellStyle name="常规 4" xfId="62"/>
    <cellStyle name="常规 3 2 3" xfId="63"/>
    <cellStyle name="常规_山西省2016年人代会预算草案（支出修改，不列付息0119）" xfId="64"/>
    <cellStyle name="常规 3" xfId="65"/>
    <cellStyle name="常规 2" xfId="66"/>
    <cellStyle name="Normal" xfId="67"/>
    <cellStyle name="百分比 3" xfId="68"/>
    <cellStyle name="百分比 2" xfId="69"/>
    <cellStyle name="常规 2 3 2" xfId="70"/>
    <cellStyle name="常规_山西省2016年人代会预算草案（支出修改，不列付息0119） 3 2" xfId="71"/>
    <cellStyle name="千位分隔 2" xfId="72"/>
    <cellStyle name="常规 2 2" xfId="73"/>
    <cellStyle name="常规_山西省2016年人代会预算草案（贾两张社保0112） 2" xfId="74"/>
    <cellStyle name="常规 2 3" xfId="75"/>
    <cellStyle name="常规 7" xfId="76"/>
    <cellStyle name="?鹎%U龡&amp;H?_x0008__x001c__x001c_?_x0007__x0001__x0001_" xfId="77"/>
    <cellStyle name="常规 11 7" xfId="78"/>
    <cellStyle name="常规 104" xfId="79"/>
    <cellStyle name="?鹎%U龡&amp;H?_x0008__x001c__x001c_?_x0007__x0001__x0001_ 17" xfId="80"/>
  </cellStyles>
  <tableStyles count="0" defaultTableStyle="TableStyleMedium2" defaultPivotStyle="PivotStyleLight16"/>
  <colors>
    <mruColors>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workbookViewId="0">
      <selection activeCell="K25" sqref="K25"/>
    </sheetView>
  </sheetViews>
  <sheetFormatPr defaultColWidth="9" defaultRowHeight="14.25"/>
  <sheetData>
    <row r="1" spans="1:10">
      <c r="A1" s="61"/>
      <c r="B1" s="61"/>
      <c r="C1" s="61"/>
      <c r="D1" s="61"/>
      <c r="E1" s="61"/>
      <c r="F1" s="61"/>
      <c r="G1" s="61"/>
      <c r="H1" s="61"/>
      <c r="I1" s="61"/>
      <c r="J1" s="61"/>
    </row>
    <row r="2" spans="1:10">
      <c r="A2" s="61"/>
      <c r="B2" s="61"/>
      <c r="C2" s="61"/>
      <c r="D2" s="61"/>
      <c r="E2" s="61"/>
      <c r="F2" s="61"/>
      <c r="G2" s="61"/>
      <c r="H2" s="61"/>
      <c r="I2" s="61"/>
      <c r="J2" s="61"/>
    </row>
    <row r="3" spans="1:10">
      <c r="A3" s="61"/>
      <c r="B3" s="61"/>
      <c r="C3" s="61"/>
      <c r="D3" s="61"/>
      <c r="E3" s="61"/>
      <c r="F3" s="61"/>
      <c r="G3" s="61"/>
      <c r="H3" s="61"/>
      <c r="I3" s="61"/>
      <c r="J3" s="61"/>
    </row>
    <row r="4" spans="1:10">
      <c r="A4" s="61"/>
      <c r="B4" s="61"/>
      <c r="C4" s="61"/>
      <c r="D4" s="61"/>
      <c r="E4" s="61"/>
      <c r="F4" s="61"/>
      <c r="G4" s="61"/>
      <c r="H4" s="61"/>
      <c r="I4" s="61"/>
      <c r="J4" s="61"/>
    </row>
    <row r="5" spans="1:10">
      <c r="A5" s="61"/>
      <c r="B5" s="61"/>
      <c r="C5" s="61"/>
      <c r="D5" s="61"/>
      <c r="E5" s="61"/>
      <c r="F5" s="61"/>
      <c r="G5" s="61"/>
      <c r="H5" s="61"/>
      <c r="I5" s="61"/>
      <c r="J5" s="61"/>
    </row>
    <row r="6" spans="1:10">
      <c r="A6" s="61"/>
      <c r="B6" s="61"/>
      <c r="C6" s="61"/>
      <c r="D6" s="61"/>
      <c r="E6" s="61"/>
      <c r="F6" s="61"/>
      <c r="G6" s="61"/>
      <c r="H6" s="61"/>
      <c r="I6" s="61"/>
      <c r="J6" s="61"/>
    </row>
    <row r="7" spans="1:10">
      <c r="A7" s="61"/>
      <c r="B7" s="61"/>
      <c r="C7" s="61"/>
      <c r="D7" s="61"/>
      <c r="E7" s="61"/>
      <c r="F7" s="61"/>
      <c r="G7" s="61"/>
      <c r="H7" s="61"/>
      <c r="I7" s="61"/>
      <c r="J7" s="61"/>
    </row>
    <row r="8" spans="1:10">
      <c r="A8" s="61"/>
      <c r="B8" s="61"/>
      <c r="C8" s="61"/>
      <c r="D8" s="61"/>
      <c r="E8" s="61"/>
      <c r="F8" s="61"/>
      <c r="G8" s="61"/>
      <c r="H8" s="61"/>
      <c r="I8" s="61"/>
      <c r="J8" s="61"/>
    </row>
    <row r="9" ht="34.5" spans="1:12">
      <c r="A9" s="62" t="s">
        <v>0</v>
      </c>
      <c r="B9" s="62"/>
      <c r="C9" s="62"/>
      <c r="D9" s="62"/>
      <c r="E9" s="62"/>
      <c r="F9" s="62"/>
      <c r="G9" s="62"/>
      <c r="H9" s="62"/>
      <c r="I9" s="62"/>
      <c r="J9" s="62"/>
      <c r="K9" s="62"/>
      <c r="L9" s="62"/>
    </row>
    <row r="10" ht="34.5" spans="1:12">
      <c r="A10" s="62" t="s">
        <v>1</v>
      </c>
      <c r="B10" s="62"/>
      <c r="C10" s="62"/>
      <c r="D10" s="62"/>
      <c r="E10" s="62"/>
      <c r="F10" s="62"/>
      <c r="G10" s="62"/>
      <c r="H10" s="62"/>
      <c r="I10" s="62"/>
      <c r="J10" s="62"/>
      <c r="K10" s="62"/>
      <c r="L10" s="62"/>
    </row>
    <row r="11" spans="1:10">
      <c r="A11" s="61"/>
      <c r="B11" s="61"/>
      <c r="C11" s="61"/>
      <c r="D11" s="61"/>
      <c r="E11" s="61"/>
      <c r="F11" s="61"/>
      <c r="G11" s="61"/>
      <c r="H11" s="61"/>
      <c r="I11" s="61"/>
      <c r="J11" s="61"/>
    </row>
    <row r="12" spans="1:10">
      <c r="A12" s="61"/>
      <c r="B12" s="61"/>
      <c r="C12" s="61"/>
      <c r="D12" s="61"/>
      <c r="E12" s="61"/>
      <c r="F12" s="61"/>
      <c r="G12" s="61"/>
      <c r="H12" s="61"/>
      <c r="I12" s="61"/>
      <c r="J12" s="61"/>
    </row>
    <row r="13" spans="1:10">
      <c r="A13" s="61"/>
      <c r="B13" s="61"/>
      <c r="C13" s="61"/>
      <c r="D13" s="61"/>
      <c r="E13" s="61"/>
      <c r="F13" s="61"/>
      <c r="G13" s="61"/>
      <c r="H13" s="61"/>
      <c r="I13" s="61"/>
      <c r="J13" s="61"/>
    </row>
    <row r="14" spans="1:10">
      <c r="A14" s="61"/>
      <c r="B14" s="61"/>
      <c r="C14" s="61"/>
      <c r="D14" s="61"/>
      <c r="E14" s="61"/>
      <c r="F14" s="61"/>
      <c r="G14" s="61"/>
      <c r="H14" s="61"/>
      <c r="I14" s="61"/>
      <c r="J14" s="61"/>
    </row>
    <row r="15" spans="1:10">
      <c r="A15" s="61"/>
      <c r="B15" s="61"/>
      <c r="C15" s="61"/>
      <c r="D15" s="61"/>
      <c r="E15" s="61"/>
      <c r="F15" s="61"/>
      <c r="G15" s="61"/>
      <c r="H15" s="61"/>
      <c r="I15" s="61"/>
      <c r="J15" s="61"/>
    </row>
    <row r="16" spans="1:10">
      <c r="A16" s="61"/>
      <c r="B16" s="61"/>
      <c r="C16" s="61"/>
      <c r="D16" s="61"/>
      <c r="E16" s="61"/>
      <c r="F16" s="61"/>
      <c r="G16" s="61"/>
      <c r="H16" s="61"/>
      <c r="I16" s="61"/>
      <c r="J16" s="61"/>
    </row>
    <row r="17" spans="1:10">
      <c r="A17" s="61"/>
      <c r="B17" s="61"/>
      <c r="C17" s="61"/>
      <c r="D17" s="61"/>
      <c r="E17" s="61"/>
      <c r="F17" s="61"/>
      <c r="G17" s="61"/>
      <c r="H17" s="61"/>
      <c r="I17" s="61"/>
      <c r="J17" s="61"/>
    </row>
    <row r="18" ht="24" spans="1:10">
      <c r="A18" s="61"/>
      <c r="B18" s="61"/>
      <c r="C18" s="61"/>
      <c r="D18" s="61"/>
      <c r="E18" s="342" t="s">
        <v>2</v>
      </c>
      <c r="F18" s="342"/>
      <c r="G18" s="342"/>
      <c r="H18" s="61"/>
      <c r="I18" s="61"/>
      <c r="J18" s="61"/>
    </row>
    <row r="19" ht="24" spans="1:10">
      <c r="A19" s="61"/>
      <c r="B19" s="61"/>
      <c r="C19" s="61"/>
      <c r="D19" s="61"/>
      <c r="E19" s="342">
        <v>45743</v>
      </c>
      <c r="F19" s="342"/>
      <c r="G19" s="342"/>
      <c r="H19" s="61"/>
      <c r="I19" s="61"/>
      <c r="J19" s="61"/>
    </row>
  </sheetData>
  <mergeCells count="4">
    <mergeCell ref="A9:L9"/>
    <mergeCell ref="A10:L10"/>
    <mergeCell ref="E18:G18"/>
    <mergeCell ref="E19:G19"/>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3"/>
  <sheetViews>
    <sheetView workbookViewId="0">
      <pane xSplit="1" ySplit="3" topLeftCell="B4" activePane="bottomRight" state="frozen"/>
      <selection/>
      <selection pane="topRight"/>
      <selection pane="bottomLeft"/>
      <selection pane="bottomRight" activeCell="B7" sqref="B7"/>
    </sheetView>
  </sheetViews>
  <sheetFormatPr defaultColWidth="13.775" defaultRowHeight="24" customHeight="1" outlineLevelCol="2"/>
  <cols>
    <col min="1" max="1" width="51.2083333333333" customWidth="1"/>
    <col min="2" max="2" width="36.5583333333333" style="210" customWidth="1"/>
    <col min="3" max="3" width="33.875" customWidth="1"/>
  </cols>
  <sheetData>
    <row r="1" ht="30" customHeight="1" spans="1:3">
      <c r="A1" s="86" t="s">
        <v>709</v>
      </c>
      <c r="B1" s="211"/>
      <c r="C1" s="86"/>
    </row>
    <row r="2" ht="18" customHeight="1" spans="1:3">
      <c r="A2" s="87" t="s">
        <v>710</v>
      </c>
      <c r="B2" s="212"/>
      <c r="C2" s="89" t="s">
        <v>32</v>
      </c>
    </row>
    <row r="3" ht="30" customHeight="1" spans="1:3">
      <c r="A3" s="175" t="s">
        <v>692</v>
      </c>
      <c r="B3" s="213" t="s">
        <v>34</v>
      </c>
      <c r="C3" s="175" t="s">
        <v>35</v>
      </c>
    </row>
    <row r="4" ht="24.9" customHeight="1" spans="1:3">
      <c r="A4" s="134" t="s">
        <v>204</v>
      </c>
      <c r="B4" s="214">
        <v>371025.46481</v>
      </c>
      <c r="C4" s="215"/>
    </row>
    <row r="5" s="85" customFormat="1" ht="24.75" customHeight="1" spans="1:3">
      <c r="A5" s="216" t="s">
        <v>711</v>
      </c>
      <c r="B5" s="217">
        <v>37478.33704</v>
      </c>
      <c r="C5" s="218"/>
    </row>
    <row r="6" s="85" customFormat="1" ht="24.75" customHeight="1" spans="1:3">
      <c r="A6" s="219" t="s">
        <v>712</v>
      </c>
      <c r="B6" s="220">
        <v>18833.309478</v>
      </c>
      <c r="C6" s="218"/>
    </row>
    <row r="7" s="85" customFormat="1" ht="24.75" customHeight="1" spans="1:3">
      <c r="A7" s="219" t="s">
        <v>713</v>
      </c>
      <c r="B7" s="220">
        <v>4677.545278</v>
      </c>
      <c r="C7" s="218"/>
    </row>
    <row r="8" s="85" customFormat="1" ht="24.75" customHeight="1" spans="1:3">
      <c r="A8" s="219" t="s">
        <v>714</v>
      </c>
      <c r="B8" s="220">
        <v>1206.86686</v>
      </c>
      <c r="C8" s="218"/>
    </row>
    <row r="9" s="85" customFormat="1" ht="24.75" customHeight="1" spans="1:3">
      <c r="A9" s="219" t="s">
        <v>715</v>
      </c>
      <c r="B9" s="217">
        <v>12760.615424</v>
      </c>
      <c r="C9" s="218"/>
    </row>
    <row r="10" s="85" customFormat="1" ht="24.75" customHeight="1" spans="1:3">
      <c r="A10" s="216" t="s">
        <v>716</v>
      </c>
      <c r="B10" s="220">
        <v>19223.066451</v>
      </c>
      <c r="C10" s="218"/>
    </row>
    <row r="11" s="85" customFormat="1" ht="24.75" customHeight="1" spans="1:3">
      <c r="A11" s="219" t="s">
        <v>717</v>
      </c>
      <c r="B11" s="220">
        <v>7528.884685</v>
      </c>
      <c r="C11" s="218"/>
    </row>
    <row r="12" s="85" customFormat="1" ht="24.75" customHeight="1" spans="1:3">
      <c r="A12" s="219" t="s">
        <v>718</v>
      </c>
      <c r="B12" s="220">
        <v>127.925</v>
      </c>
      <c r="C12" s="218"/>
    </row>
    <row r="13" s="85" customFormat="1" ht="24.75" customHeight="1" spans="1:3">
      <c r="A13" s="219" t="s">
        <v>719</v>
      </c>
      <c r="B13" s="220">
        <v>290.48965</v>
      </c>
      <c r="C13" s="218"/>
    </row>
    <row r="14" s="85" customFormat="1" ht="24.75" customHeight="1" spans="1:3">
      <c r="A14" s="219" t="s">
        <v>720</v>
      </c>
      <c r="B14" s="220">
        <v>399.150714</v>
      </c>
      <c r="C14" s="218"/>
    </row>
    <row r="15" s="85" customFormat="1" ht="24.75" customHeight="1" spans="1:3">
      <c r="A15" s="219" t="s">
        <v>721</v>
      </c>
      <c r="B15" s="220">
        <v>4386.26606</v>
      </c>
      <c r="C15" s="221"/>
    </row>
    <row r="16" s="85" customFormat="1" ht="24.75" customHeight="1" spans="1:3">
      <c r="A16" s="219" t="s">
        <v>722</v>
      </c>
      <c r="B16" s="217">
        <v>10</v>
      </c>
      <c r="C16" s="121"/>
    </row>
    <row r="17" s="85" customFormat="1" ht="24.75" customHeight="1" spans="1:3">
      <c r="A17" s="219" t="s">
        <v>723</v>
      </c>
      <c r="B17" s="220">
        <v>144.955</v>
      </c>
      <c r="C17" s="121"/>
    </row>
    <row r="18" s="85" customFormat="1" ht="24.75" customHeight="1" spans="1:3">
      <c r="A18" s="219" t="s">
        <v>724</v>
      </c>
      <c r="B18" s="220">
        <v>249.086723</v>
      </c>
      <c r="C18" s="121"/>
    </row>
    <row r="19" s="85" customFormat="1" ht="24.75" customHeight="1" spans="1:3">
      <c r="A19" s="219" t="s">
        <v>725</v>
      </c>
      <c r="B19" s="220">
        <v>3842.928152</v>
      </c>
      <c r="C19" s="121"/>
    </row>
    <row r="20" s="85" customFormat="1" ht="24.75" customHeight="1" spans="1:3">
      <c r="A20" s="219" t="s">
        <v>726</v>
      </c>
      <c r="B20" s="220">
        <v>2243.380467</v>
      </c>
      <c r="C20" s="121"/>
    </row>
    <row r="21" s="85" customFormat="1" ht="24.75" customHeight="1" spans="1:3">
      <c r="A21" s="216" t="s">
        <v>727</v>
      </c>
      <c r="B21" s="217">
        <v>40698.213662</v>
      </c>
      <c r="C21" s="121"/>
    </row>
    <row r="22" s="85" customFormat="1" ht="24.75" customHeight="1" spans="1:3">
      <c r="A22" s="219" t="s">
        <v>728</v>
      </c>
      <c r="B22" s="217">
        <v>642.390386</v>
      </c>
      <c r="C22" s="121"/>
    </row>
    <row r="23" s="85" customFormat="1" ht="24.75" customHeight="1" spans="1:3">
      <c r="A23" s="219" t="s">
        <v>729</v>
      </c>
      <c r="B23" s="217">
        <v>37518.034892</v>
      </c>
      <c r="C23" s="121"/>
    </row>
    <row r="24" s="85" customFormat="1" ht="24.75" customHeight="1" spans="1:3">
      <c r="A24" s="219" t="s">
        <v>730</v>
      </c>
      <c r="B24" s="217">
        <v>58.059084</v>
      </c>
      <c r="C24" s="121"/>
    </row>
    <row r="25" s="85" customFormat="1" ht="24.75" customHeight="1" spans="1:3">
      <c r="A25" s="219" t="s">
        <v>731</v>
      </c>
      <c r="B25" s="217">
        <v>238.8933</v>
      </c>
      <c r="C25" s="121"/>
    </row>
    <row r="26" s="85" customFormat="1" ht="24.75" customHeight="1" spans="1:3">
      <c r="A26" s="219" t="s">
        <v>732</v>
      </c>
      <c r="B26" s="220">
        <v>1489.737</v>
      </c>
      <c r="C26" s="121"/>
    </row>
    <row r="27" s="85" customFormat="1" ht="24.75" customHeight="1" spans="1:3">
      <c r="A27" s="219" t="s">
        <v>733</v>
      </c>
      <c r="B27" s="220">
        <v>300.303</v>
      </c>
      <c r="C27" s="121"/>
    </row>
    <row r="28" s="85" customFormat="1" ht="24.75" customHeight="1" spans="1:3">
      <c r="A28" s="219" t="s">
        <v>734</v>
      </c>
      <c r="B28" s="217">
        <v>450.796</v>
      </c>
      <c r="C28" s="121"/>
    </row>
    <row r="29" s="85" customFormat="1" ht="24.75" customHeight="1" spans="1:3">
      <c r="A29" s="216" t="s">
        <v>735</v>
      </c>
      <c r="B29" s="217">
        <v>33858.539054</v>
      </c>
      <c r="C29" s="121"/>
    </row>
    <row r="30" s="85" customFormat="1" ht="24.75" customHeight="1" spans="1:3">
      <c r="A30" s="219" t="s">
        <v>728</v>
      </c>
      <c r="B30" s="217">
        <v>1593.4</v>
      </c>
      <c r="C30" s="121"/>
    </row>
    <row r="31" s="85" customFormat="1" ht="24.75" customHeight="1" spans="1:3">
      <c r="A31" s="219" t="s">
        <v>729</v>
      </c>
      <c r="B31" s="217">
        <v>31236.556488</v>
      </c>
      <c r="C31" s="121"/>
    </row>
    <row r="32" s="85" customFormat="1" ht="24.75" customHeight="1" spans="1:3">
      <c r="A32" s="219" t="s">
        <v>730</v>
      </c>
      <c r="B32" s="217">
        <v>61.150916</v>
      </c>
      <c r="C32" s="121"/>
    </row>
    <row r="33" s="85" customFormat="1" ht="24.75" customHeight="1" spans="1:3">
      <c r="A33" s="219" t="s">
        <v>732</v>
      </c>
      <c r="B33" s="217">
        <v>716.1443</v>
      </c>
      <c r="C33" s="121"/>
    </row>
    <row r="34" customHeight="1" spans="1:3">
      <c r="A34" s="219" t="s">
        <v>733</v>
      </c>
      <c r="B34" s="217">
        <v>251.28735</v>
      </c>
      <c r="C34" s="121"/>
    </row>
    <row r="35" customHeight="1" spans="1:3">
      <c r="A35" s="216" t="s">
        <v>736</v>
      </c>
      <c r="B35" s="217">
        <v>102445.112458</v>
      </c>
      <c r="C35" s="121"/>
    </row>
    <row r="36" customHeight="1" spans="1:3">
      <c r="A36" s="219" t="s">
        <v>737</v>
      </c>
      <c r="B36" s="220">
        <v>86318.79435</v>
      </c>
      <c r="C36" s="121"/>
    </row>
    <row r="37" customHeight="1" spans="1:3">
      <c r="A37" s="219" t="s">
        <v>738</v>
      </c>
      <c r="B37" s="220">
        <v>16071.553704</v>
      </c>
      <c r="C37" s="121"/>
    </row>
    <row r="38" customHeight="1" spans="1:3">
      <c r="A38" s="219" t="s">
        <v>739</v>
      </c>
      <c r="B38" s="220">
        <v>54.944404</v>
      </c>
      <c r="C38" s="121"/>
    </row>
    <row r="39" customHeight="1" spans="1:3">
      <c r="A39" s="216" t="s">
        <v>740</v>
      </c>
      <c r="B39" s="217">
        <v>8805.54966</v>
      </c>
      <c r="C39" s="121"/>
    </row>
    <row r="40" customHeight="1" spans="1:3">
      <c r="A40" s="219" t="s">
        <v>741</v>
      </c>
      <c r="B40" s="220">
        <v>5572.95966</v>
      </c>
      <c r="C40" s="121"/>
    </row>
    <row r="41" customHeight="1" spans="1:3">
      <c r="A41" s="219" t="s">
        <v>742</v>
      </c>
      <c r="B41" s="217">
        <v>3232.41</v>
      </c>
      <c r="C41" s="121"/>
    </row>
    <row r="42" customHeight="1" spans="1:3">
      <c r="A42" s="216" t="s">
        <v>743</v>
      </c>
      <c r="B42" s="217">
        <v>18126.514505</v>
      </c>
      <c r="C42" s="121"/>
    </row>
    <row r="43" customHeight="1" spans="1:3">
      <c r="A43" s="219" t="s">
        <v>744</v>
      </c>
      <c r="B43" s="217">
        <v>4540.091616</v>
      </c>
      <c r="C43" s="121"/>
    </row>
    <row r="44" customHeight="1" spans="1:3">
      <c r="A44" s="219" t="s">
        <v>745</v>
      </c>
      <c r="B44" s="217">
        <v>1297</v>
      </c>
      <c r="C44" s="121"/>
    </row>
    <row r="45" customHeight="1" spans="1:3">
      <c r="A45" s="219" t="s">
        <v>746</v>
      </c>
      <c r="B45" s="217">
        <v>12289.422889</v>
      </c>
      <c r="C45" s="121"/>
    </row>
    <row r="46" customHeight="1" spans="1:3">
      <c r="A46" s="216" t="s">
        <v>747</v>
      </c>
      <c r="B46" s="217">
        <v>3967.02</v>
      </c>
      <c r="C46" s="121"/>
    </row>
    <row r="47" customHeight="1" spans="1:3">
      <c r="A47" s="219" t="s">
        <v>746</v>
      </c>
      <c r="B47" s="217">
        <v>3967.02</v>
      </c>
      <c r="C47" s="121"/>
    </row>
    <row r="48" customHeight="1" spans="1:3">
      <c r="A48" s="216" t="s">
        <v>748</v>
      </c>
      <c r="B48" s="217">
        <v>40513.183943</v>
      </c>
      <c r="C48" s="121"/>
    </row>
    <row r="49" customHeight="1" spans="1:3">
      <c r="A49" s="219" t="s">
        <v>749</v>
      </c>
      <c r="B49" s="220">
        <v>16739.856813</v>
      </c>
      <c r="C49" s="121"/>
    </row>
    <row r="50" customHeight="1" spans="1:3">
      <c r="A50" s="219" t="s">
        <v>750</v>
      </c>
      <c r="B50" s="220">
        <v>330.31</v>
      </c>
      <c r="C50" s="121"/>
    </row>
    <row r="51" customHeight="1" spans="1:3">
      <c r="A51" s="219" t="s">
        <v>751</v>
      </c>
      <c r="B51" s="217">
        <v>15561.088605</v>
      </c>
      <c r="C51" s="121"/>
    </row>
    <row r="52" customHeight="1" spans="1:3">
      <c r="A52" s="219" t="s">
        <v>752</v>
      </c>
      <c r="B52" s="220">
        <v>4475.123616</v>
      </c>
      <c r="C52" s="121"/>
    </row>
    <row r="53" customHeight="1" spans="1:3">
      <c r="A53" s="219" t="s">
        <v>753</v>
      </c>
      <c r="B53" s="217">
        <v>3406.804909</v>
      </c>
      <c r="C53" s="121"/>
    </row>
    <row r="54" customHeight="1" spans="1:3">
      <c r="A54" s="216" t="s">
        <v>754</v>
      </c>
      <c r="B54" s="217">
        <v>48433.9968</v>
      </c>
      <c r="C54" s="15"/>
    </row>
    <row r="55" customHeight="1" spans="1:3">
      <c r="A55" s="219" t="s">
        <v>755</v>
      </c>
      <c r="B55" s="217">
        <v>48433.9968</v>
      </c>
      <c r="C55" s="15"/>
    </row>
    <row r="56" customHeight="1" spans="1:3">
      <c r="A56" s="216" t="s">
        <v>756</v>
      </c>
      <c r="B56" s="217">
        <v>3315.770742</v>
      </c>
      <c r="C56" s="15"/>
    </row>
    <row r="57" customHeight="1" spans="1:3">
      <c r="A57" s="219" t="s">
        <v>757</v>
      </c>
      <c r="B57" s="217">
        <v>3315</v>
      </c>
      <c r="C57" s="15"/>
    </row>
    <row r="58" customHeight="1" spans="1:3">
      <c r="A58" s="219" t="s">
        <v>758</v>
      </c>
      <c r="B58" s="217">
        <v>0.770742</v>
      </c>
      <c r="C58" s="15"/>
    </row>
    <row r="59" customHeight="1" spans="1:3">
      <c r="A59" s="216" t="s">
        <v>681</v>
      </c>
      <c r="B59" s="217">
        <v>13660.1604950001</v>
      </c>
      <c r="C59" s="15"/>
    </row>
    <row r="60" customHeight="1" spans="1:3">
      <c r="A60" s="219" t="s">
        <v>759</v>
      </c>
      <c r="B60" s="217">
        <v>7318.97798</v>
      </c>
      <c r="C60" s="15"/>
    </row>
    <row r="61" customHeight="1" spans="1:3">
      <c r="A61" s="219" t="s">
        <v>760</v>
      </c>
      <c r="B61" s="217">
        <v>6341.182515</v>
      </c>
      <c r="C61" s="15"/>
    </row>
    <row r="62" customHeight="1" spans="1:3">
      <c r="A62" s="216" t="s">
        <v>680</v>
      </c>
      <c r="B62" s="217">
        <v>500</v>
      </c>
      <c r="C62" s="15"/>
    </row>
    <row r="63" customHeight="1" spans="1:3">
      <c r="A63" s="219" t="s">
        <v>761</v>
      </c>
      <c r="B63" s="217">
        <v>500</v>
      </c>
      <c r="C63" s="15"/>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
  <sheetViews>
    <sheetView workbookViewId="0">
      <selection activeCell="C57" sqref="C57"/>
    </sheetView>
  </sheetViews>
  <sheetFormatPr defaultColWidth="9" defaultRowHeight="14.25" outlineLevelCol="2"/>
  <cols>
    <col min="1" max="1" width="71.25" customWidth="1"/>
    <col min="2" max="3" width="18.25" style="206" customWidth="1"/>
  </cols>
  <sheetData>
    <row r="1" ht="54" customHeight="1" spans="1:3">
      <c r="A1" s="207" t="s">
        <v>762</v>
      </c>
      <c r="B1" s="207"/>
      <c r="C1" s="207"/>
    </row>
    <row r="2" ht="27" customHeight="1" spans="1:3">
      <c r="A2" s="2" t="s">
        <v>763</v>
      </c>
      <c r="B2" s="196"/>
      <c r="C2" s="208" t="s">
        <v>32</v>
      </c>
    </row>
    <row r="3" ht="24" customHeight="1" spans="1:3">
      <c r="A3" s="197" t="s">
        <v>764</v>
      </c>
      <c r="B3" s="199" t="s">
        <v>765</v>
      </c>
      <c r="C3" s="199" t="s">
        <v>34</v>
      </c>
    </row>
    <row r="4" ht="18" customHeight="1" spans="1:3">
      <c r="A4" s="200" t="s">
        <v>766</v>
      </c>
      <c r="B4" s="209">
        <v>54746</v>
      </c>
      <c r="C4" s="209">
        <v>56389</v>
      </c>
    </row>
    <row r="5" ht="18" customHeight="1" spans="1:3">
      <c r="A5" s="203" t="s">
        <v>767</v>
      </c>
      <c r="B5" s="209">
        <v>1604</v>
      </c>
      <c r="C5" s="209">
        <v>1604</v>
      </c>
    </row>
    <row r="6" ht="18" customHeight="1" spans="1:3">
      <c r="A6" s="150" t="s">
        <v>768</v>
      </c>
      <c r="B6" s="209">
        <v>650</v>
      </c>
      <c r="C6" s="209">
        <v>650</v>
      </c>
    </row>
    <row r="7" ht="18" customHeight="1" spans="1:3">
      <c r="A7" s="150" t="s">
        <v>769</v>
      </c>
      <c r="B7" s="209">
        <v>725</v>
      </c>
      <c r="C7" s="209">
        <v>725</v>
      </c>
    </row>
    <row r="8" ht="18" customHeight="1" spans="1:3">
      <c r="A8" s="150" t="s">
        <v>770</v>
      </c>
      <c r="B8" s="209">
        <v>4613</v>
      </c>
      <c r="C8" s="209">
        <v>4613</v>
      </c>
    </row>
    <row r="9" ht="18" customHeight="1" spans="1:3">
      <c r="A9" s="150" t="s">
        <v>771</v>
      </c>
      <c r="B9" s="209">
        <v>2</v>
      </c>
      <c r="C9" s="209">
        <v>2</v>
      </c>
    </row>
    <row r="10" ht="18" customHeight="1" spans="1:3">
      <c r="A10" s="148" t="s">
        <v>772</v>
      </c>
      <c r="B10" s="209">
        <v>-4386</v>
      </c>
      <c r="C10" s="209">
        <v>-4386</v>
      </c>
    </row>
    <row r="11" ht="18" customHeight="1" spans="1:3">
      <c r="A11" s="150" t="s">
        <v>773</v>
      </c>
      <c r="B11" s="209">
        <v>0</v>
      </c>
      <c r="C11" s="209">
        <v>0</v>
      </c>
    </row>
    <row r="12" ht="18" customHeight="1" spans="1:3">
      <c r="A12" s="203" t="s">
        <v>774</v>
      </c>
      <c r="B12" s="209">
        <v>279749</v>
      </c>
      <c r="C12" s="209">
        <v>237886</v>
      </c>
    </row>
    <row r="13" ht="18" customHeight="1" spans="1:3">
      <c r="A13" s="150" t="s">
        <v>775</v>
      </c>
      <c r="B13" s="209"/>
      <c r="C13" s="209"/>
    </row>
    <row r="14" ht="18" customHeight="1" spans="1:3">
      <c r="A14" s="150" t="s">
        <v>776</v>
      </c>
      <c r="B14" s="209">
        <v>137597</v>
      </c>
      <c r="C14" s="209">
        <v>132284</v>
      </c>
    </row>
    <row r="15" ht="18" customHeight="1" spans="1:3">
      <c r="A15" s="150" t="s">
        <v>777</v>
      </c>
      <c r="B15" s="209">
        <v>24214</v>
      </c>
      <c r="C15" s="209">
        <v>19946</v>
      </c>
    </row>
    <row r="16" ht="18" customHeight="1" spans="1:3">
      <c r="A16" s="150" t="s">
        <v>778</v>
      </c>
      <c r="B16" s="209">
        <v>1049</v>
      </c>
      <c r="C16" s="209">
        <v>-1966</v>
      </c>
    </row>
    <row r="17" ht="18" customHeight="1" spans="1:3">
      <c r="A17" s="150" t="s">
        <v>779</v>
      </c>
      <c r="B17" s="209"/>
      <c r="C17" s="209"/>
    </row>
    <row r="18" ht="18" customHeight="1" spans="1:3">
      <c r="A18" s="150" t="s">
        <v>780</v>
      </c>
      <c r="B18" s="209"/>
      <c r="C18" s="209"/>
    </row>
    <row r="19" ht="18" customHeight="1" spans="1:3">
      <c r="A19" s="150" t="s">
        <v>781</v>
      </c>
      <c r="B19" s="209">
        <v>2414</v>
      </c>
      <c r="C19" s="209">
        <v>2297</v>
      </c>
    </row>
    <row r="20" ht="18" customHeight="1" spans="1:3">
      <c r="A20" s="150" t="s">
        <v>782</v>
      </c>
      <c r="B20" s="209">
        <v>327</v>
      </c>
      <c r="C20" s="209">
        <v>324</v>
      </c>
    </row>
    <row r="21" ht="18" customHeight="1" spans="1:3">
      <c r="A21" s="150" t="s">
        <v>783</v>
      </c>
      <c r="B21" s="209">
        <v>14658</v>
      </c>
      <c r="C21" s="209">
        <v>14937</v>
      </c>
    </row>
    <row r="22" ht="18" customHeight="1" spans="1:3">
      <c r="A22" s="148" t="s">
        <v>784</v>
      </c>
      <c r="B22" s="209"/>
      <c r="C22" s="209"/>
    </row>
    <row r="23" ht="18" customHeight="1" spans="1:3">
      <c r="A23" s="150" t="s">
        <v>785</v>
      </c>
      <c r="B23" s="209"/>
      <c r="C23" s="209"/>
    </row>
    <row r="24" ht="18" customHeight="1" spans="1:3">
      <c r="A24" s="148" t="s">
        <v>786</v>
      </c>
      <c r="B24" s="209"/>
      <c r="C24" s="209"/>
    </row>
    <row r="25" ht="18" customHeight="1" spans="1:3">
      <c r="A25" s="150" t="s">
        <v>787</v>
      </c>
      <c r="B25" s="209">
        <v>2398</v>
      </c>
      <c r="C25" s="209">
        <v>1634</v>
      </c>
    </row>
    <row r="26" ht="18" customHeight="1" spans="1:3">
      <c r="A26" s="150" t="s">
        <v>788</v>
      </c>
      <c r="B26" s="209"/>
      <c r="C26" s="209"/>
    </row>
    <row r="27" ht="18" customHeight="1" spans="1:3">
      <c r="A27" s="150" t="s">
        <v>789</v>
      </c>
      <c r="B27" s="209"/>
      <c r="C27" s="209"/>
    </row>
    <row r="28" ht="18" customHeight="1" spans="1:3">
      <c r="A28" s="150" t="s">
        <v>790</v>
      </c>
      <c r="B28" s="209"/>
      <c r="C28" s="209"/>
    </row>
    <row r="29" ht="18" customHeight="1" spans="1:3">
      <c r="A29" s="150" t="s">
        <v>791</v>
      </c>
      <c r="B29" s="209">
        <v>1317</v>
      </c>
      <c r="C29" s="209">
        <v>1095</v>
      </c>
    </row>
    <row r="30" ht="18" customHeight="1" spans="1:3">
      <c r="A30" s="150" t="s">
        <v>792</v>
      </c>
      <c r="B30" s="209">
        <v>7605</v>
      </c>
      <c r="C30" s="209">
        <v>7820</v>
      </c>
    </row>
    <row r="31" ht="18" customHeight="1" spans="1:3">
      <c r="A31" s="150" t="s">
        <v>793</v>
      </c>
      <c r="B31" s="209">
        <v>20</v>
      </c>
      <c r="C31" s="209"/>
    </row>
    <row r="32" ht="18" customHeight="1" spans="1:3">
      <c r="A32" s="150" t="s">
        <v>794</v>
      </c>
      <c r="B32" s="209">
        <v>2600</v>
      </c>
      <c r="C32" s="209">
        <v>1967</v>
      </c>
    </row>
    <row r="33" ht="18" customHeight="1" spans="1:3">
      <c r="A33" s="148" t="s">
        <v>795</v>
      </c>
      <c r="B33" s="209">
        <v>25177</v>
      </c>
      <c r="C33" s="209">
        <v>24897</v>
      </c>
    </row>
    <row r="34" ht="18" customHeight="1" spans="1:3">
      <c r="A34" s="150" t="s">
        <v>796</v>
      </c>
      <c r="B34" s="209">
        <v>6118</v>
      </c>
      <c r="C34" s="209">
        <v>5357</v>
      </c>
    </row>
    <row r="35" ht="18" customHeight="1" spans="1:3">
      <c r="A35" s="148" t="s">
        <v>797</v>
      </c>
      <c r="B35" s="209">
        <v>4199</v>
      </c>
      <c r="C35" s="209">
        <v>315</v>
      </c>
    </row>
    <row r="36" ht="18" customHeight="1" spans="1:3">
      <c r="A36" s="150" t="s">
        <v>798</v>
      </c>
      <c r="B36" s="209"/>
      <c r="C36" s="209"/>
    </row>
    <row r="37" ht="18" customHeight="1" spans="1:3">
      <c r="A37" s="148" t="s">
        <v>799</v>
      </c>
      <c r="B37" s="209">
        <v>26669</v>
      </c>
      <c r="C37" s="209">
        <v>25984</v>
      </c>
    </row>
    <row r="38" ht="18" customHeight="1" spans="1:3">
      <c r="A38" s="150" t="s">
        <v>800</v>
      </c>
      <c r="B38" s="209">
        <v>21864</v>
      </c>
      <c r="C38" s="209">
        <v>650</v>
      </c>
    </row>
    <row r="39" ht="18" customHeight="1" spans="1:3">
      <c r="A39" s="150" t="s">
        <v>801</v>
      </c>
      <c r="B39" s="209"/>
      <c r="C39" s="209"/>
    </row>
    <row r="40" ht="18" customHeight="1" spans="1:3">
      <c r="A40" s="150" t="s">
        <v>802</v>
      </c>
      <c r="B40" s="209"/>
      <c r="C40" s="209"/>
    </row>
    <row r="41" ht="18" customHeight="1" spans="1:3">
      <c r="A41" s="150" t="s">
        <v>803</v>
      </c>
      <c r="B41" s="209"/>
      <c r="C41" s="209"/>
    </row>
    <row r="42" ht="18" customHeight="1" spans="1:3">
      <c r="A42" s="150" t="s">
        <v>804</v>
      </c>
      <c r="B42" s="209"/>
      <c r="C42" s="209"/>
    </row>
    <row r="43" ht="18" customHeight="1" spans="1:3">
      <c r="A43" s="150" t="s">
        <v>805</v>
      </c>
      <c r="B43" s="209">
        <v>406</v>
      </c>
      <c r="C43" s="209">
        <v>345</v>
      </c>
    </row>
    <row r="44" ht="18" customHeight="1" spans="1:3">
      <c r="A44" s="150" t="s">
        <v>806</v>
      </c>
      <c r="B44" s="209"/>
      <c r="C44" s="209"/>
    </row>
    <row r="45" ht="18" customHeight="1" spans="1:3">
      <c r="A45" s="150" t="s">
        <v>807</v>
      </c>
      <c r="B45" s="209">
        <v>237</v>
      </c>
      <c r="C45" s="209"/>
    </row>
    <row r="46" ht="18" customHeight="1" spans="1:3">
      <c r="A46" s="150" t="s">
        <v>808</v>
      </c>
      <c r="B46" s="209"/>
      <c r="C46" s="209"/>
    </row>
    <row r="47" ht="18" customHeight="1" spans="1:3">
      <c r="A47" s="150" t="s">
        <v>809</v>
      </c>
      <c r="B47" s="209">
        <v>880</v>
      </c>
      <c r="C47" s="209"/>
    </row>
    <row r="48" ht="18" customHeight="1" spans="1:3">
      <c r="A48" s="203" t="s">
        <v>810</v>
      </c>
      <c r="B48" s="209">
        <v>79378</v>
      </c>
      <c r="C48" s="209">
        <v>16024</v>
      </c>
    </row>
    <row r="49" ht="18" customHeight="1" spans="1:3">
      <c r="A49" s="150" t="s">
        <v>811</v>
      </c>
      <c r="B49" s="209">
        <v>156</v>
      </c>
      <c r="C49" s="209">
        <v>125</v>
      </c>
    </row>
    <row r="50" ht="18" customHeight="1" spans="1:3">
      <c r="A50" s="150" t="s">
        <v>812</v>
      </c>
      <c r="B50" s="209"/>
      <c r="C50" s="209">
        <v>0</v>
      </c>
    </row>
    <row r="51" ht="18" customHeight="1" spans="1:3">
      <c r="A51" s="148" t="s">
        <v>813</v>
      </c>
      <c r="B51" s="209"/>
      <c r="C51" s="209">
        <v>0</v>
      </c>
    </row>
    <row r="52" ht="18" customHeight="1" spans="1:3">
      <c r="A52" s="150" t="s">
        <v>814</v>
      </c>
      <c r="B52" s="209">
        <v>129</v>
      </c>
      <c r="C52" s="209">
        <v>0</v>
      </c>
    </row>
    <row r="53" ht="18" customHeight="1" spans="1:3">
      <c r="A53" s="150" t="s">
        <v>815</v>
      </c>
      <c r="B53" s="209">
        <v>2000</v>
      </c>
      <c r="C53" s="209">
        <v>190</v>
      </c>
    </row>
    <row r="54" ht="18" customHeight="1" spans="1:3">
      <c r="A54" s="148" t="s">
        <v>816</v>
      </c>
      <c r="B54" s="209"/>
      <c r="C54" s="209">
        <v>0</v>
      </c>
    </row>
    <row r="55" ht="18" customHeight="1" spans="1:3">
      <c r="A55" s="150" t="s">
        <v>817</v>
      </c>
      <c r="B55" s="209">
        <v>41</v>
      </c>
      <c r="C55" s="209">
        <v>30</v>
      </c>
    </row>
    <row r="56" ht="18" customHeight="1" spans="1:3">
      <c r="A56" s="150" t="s">
        <v>818</v>
      </c>
      <c r="B56" s="209">
        <v>4218</v>
      </c>
      <c r="C56" s="209">
        <v>29</v>
      </c>
    </row>
    <row r="57" ht="18" customHeight="1" spans="1:3">
      <c r="A57" s="148" t="s">
        <v>819</v>
      </c>
      <c r="B57" s="209">
        <v>167</v>
      </c>
      <c r="C57" s="209">
        <v>73</v>
      </c>
    </row>
    <row r="58" ht="18" customHeight="1" spans="1:3">
      <c r="A58" s="150" t="s">
        <v>820</v>
      </c>
      <c r="B58" s="209">
        <v>31570</v>
      </c>
      <c r="C58" s="209">
        <v>6033</v>
      </c>
    </row>
    <row r="59" ht="18" customHeight="1" spans="1:3">
      <c r="A59" s="150" t="s">
        <v>821</v>
      </c>
      <c r="B59" s="209">
        <v>1508</v>
      </c>
      <c r="C59" s="209">
        <v>0</v>
      </c>
    </row>
    <row r="60" ht="18" customHeight="1" spans="1:3">
      <c r="A60" s="150" t="s">
        <v>822</v>
      </c>
      <c r="B60" s="209">
        <v>23550</v>
      </c>
      <c r="C60" s="209">
        <v>1611</v>
      </c>
    </row>
    <row r="61" ht="18" customHeight="1" spans="1:3">
      <c r="A61" s="150" t="s">
        <v>823</v>
      </c>
      <c r="B61" s="209">
        <v>10661</v>
      </c>
      <c r="C61" s="209">
        <v>2288</v>
      </c>
    </row>
    <row r="62" ht="18" customHeight="1" spans="1:3">
      <c r="A62" s="150" t="s">
        <v>824</v>
      </c>
      <c r="B62" s="209">
        <v>2777</v>
      </c>
      <c r="C62" s="209">
        <v>5539</v>
      </c>
    </row>
    <row r="63" ht="18" customHeight="1" spans="1:3">
      <c r="A63" s="150" t="s">
        <v>825</v>
      </c>
      <c r="B63" s="209">
        <v>737</v>
      </c>
      <c r="C63" s="209">
        <v>106</v>
      </c>
    </row>
    <row r="64" ht="18" customHeight="1" spans="1:3">
      <c r="A64" s="150" t="s">
        <v>826</v>
      </c>
      <c r="B64" s="209"/>
      <c r="C64" s="209">
        <v>0</v>
      </c>
    </row>
    <row r="65" ht="18" customHeight="1" spans="1:3">
      <c r="A65" s="150" t="s">
        <v>827</v>
      </c>
      <c r="B65" s="209"/>
      <c r="C65" s="209">
        <v>0</v>
      </c>
    </row>
    <row r="66" ht="18" customHeight="1" spans="1:3">
      <c r="A66" s="150" t="s">
        <v>828</v>
      </c>
      <c r="B66" s="209"/>
      <c r="C66" s="209">
        <v>0</v>
      </c>
    </row>
    <row r="67" ht="18" customHeight="1" spans="1:3">
      <c r="A67" s="150" t="s">
        <v>829</v>
      </c>
      <c r="B67" s="209">
        <v>38</v>
      </c>
      <c r="C67" s="209">
        <v>0</v>
      </c>
    </row>
    <row r="68" ht="18" customHeight="1" spans="1:3">
      <c r="A68" s="150" t="s">
        <v>830</v>
      </c>
      <c r="B68" s="209">
        <v>1826</v>
      </c>
      <c r="C68" s="209">
        <v>0</v>
      </c>
    </row>
    <row r="69" ht="18" customHeight="1" spans="1:3">
      <c r="A69" s="150" t="s">
        <v>831</v>
      </c>
      <c r="B69" s="209">
        <v>0</v>
      </c>
      <c r="C69" s="209">
        <v>0</v>
      </c>
    </row>
  </sheetData>
  <mergeCells count="1">
    <mergeCell ref="A1:C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7"/>
  <sheetViews>
    <sheetView workbookViewId="0">
      <selection activeCell="C14" sqref="C14"/>
    </sheetView>
  </sheetViews>
  <sheetFormatPr defaultColWidth="9" defaultRowHeight="14.25" outlineLevelCol="2"/>
  <cols>
    <col min="1" max="1" width="71.25" customWidth="1"/>
    <col min="2" max="2" width="18.25" customWidth="1"/>
    <col min="3" max="3" width="19.875" customWidth="1"/>
  </cols>
  <sheetData>
    <row r="1" ht="25.5" spans="1:3">
      <c r="A1" s="194" t="s">
        <v>832</v>
      </c>
      <c r="B1" s="194"/>
      <c r="C1" s="194"/>
    </row>
    <row r="2" spans="1:3">
      <c r="A2" s="2" t="s">
        <v>833</v>
      </c>
      <c r="B2" s="195"/>
      <c r="C2" s="196" t="s">
        <v>32</v>
      </c>
    </row>
    <row r="3" ht="18" customHeight="1" spans="1:3">
      <c r="A3" s="197" t="s">
        <v>764</v>
      </c>
      <c r="B3" s="198" t="s">
        <v>34</v>
      </c>
      <c r="C3" s="199" t="s">
        <v>35</v>
      </c>
    </row>
    <row r="4" ht="18" customHeight="1" spans="1:3">
      <c r="A4" s="200" t="s">
        <v>834</v>
      </c>
      <c r="B4" s="151">
        <f>B5+B11+B205</f>
        <v>255514</v>
      </c>
      <c r="C4" s="148"/>
    </row>
    <row r="5" ht="18" customHeight="1" spans="1:3">
      <c r="A5" s="201" t="s">
        <v>835</v>
      </c>
      <c r="B5" s="151">
        <f>SUM(B6:B10)</f>
        <v>1604</v>
      </c>
      <c r="C5" s="148"/>
    </row>
    <row r="6" ht="18" customHeight="1" spans="1:3">
      <c r="A6" s="202" t="s">
        <v>836</v>
      </c>
      <c r="B6" s="149">
        <v>650</v>
      </c>
      <c r="C6" s="148"/>
    </row>
    <row r="7" ht="18" customHeight="1" spans="1:3">
      <c r="A7" s="202" t="s">
        <v>837</v>
      </c>
      <c r="B7" s="149">
        <v>725</v>
      </c>
      <c r="C7" s="148"/>
    </row>
    <row r="8" ht="18" customHeight="1" spans="1:3">
      <c r="A8" s="202" t="s">
        <v>838</v>
      </c>
      <c r="B8" s="149">
        <v>4613</v>
      </c>
      <c r="C8" s="148"/>
    </row>
    <row r="9" ht="18" customHeight="1" spans="1:3">
      <c r="A9" s="202" t="s">
        <v>839</v>
      </c>
      <c r="B9" s="149">
        <v>2</v>
      </c>
      <c r="C9" s="148"/>
    </row>
    <row r="10" ht="18" customHeight="1" spans="1:3">
      <c r="A10" s="202" t="s">
        <v>840</v>
      </c>
      <c r="B10" s="149">
        <v>-4386</v>
      </c>
      <c r="C10" s="148"/>
    </row>
    <row r="11" ht="18" customHeight="1" spans="1:3">
      <c r="A11" s="203" t="s">
        <v>841</v>
      </c>
      <c r="B11" s="149">
        <f>B12+B24+B26+B38+B40+B42+B56+B59+B62+B82+B94+B117+B135+B143+B198+B201</f>
        <v>237886</v>
      </c>
      <c r="C11" s="148"/>
    </row>
    <row r="12" ht="18" customHeight="1" spans="1:3">
      <c r="A12" s="148" t="s">
        <v>842</v>
      </c>
      <c r="B12" s="151">
        <f>SUM(B13:B23)</f>
        <v>132284</v>
      </c>
      <c r="C12" s="148"/>
    </row>
    <row r="13" ht="18" customHeight="1" spans="1:3">
      <c r="A13" s="202" t="s">
        <v>843</v>
      </c>
      <c r="B13" s="149">
        <v>1796</v>
      </c>
      <c r="C13" s="148"/>
    </row>
    <row r="14" ht="18" customHeight="1" spans="1:3">
      <c r="A14" s="202" t="s">
        <v>844</v>
      </c>
      <c r="B14" s="149">
        <v>312</v>
      </c>
      <c r="C14" s="148"/>
    </row>
    <row r="15" ht="18" customHeight="1" spans="1:3">
      <c r="A15" s="202" t="s">
        <v>845</v>
      </c>
      <c r="B15" s="149">
        <v>599</v>
      </c>
      <c r="C15" s="148"/>
    </row>
    <row r="16" ht="18" customHeight="1" spans="1:3">
      <c r="A16" s="202" t="s">
        <v>846</v>
      </c>
      <c r="B16" s="149">
        <v>105644</v>
      </c>
      <c r="C16" s="148"/>
    </row>
    <row r="17" ht="18" customHeight="1" spans="1:3">
      <c r="A17" s="202" t="s">
        <v>847</v>
      </c>
      <c r="B17" s="149">
        <v>15434</v>
      </c>
      <c r="C17" s="148"/>
    </row>
    <row r="18" ht="18" customHeight="1" spans="1:3">
      <c r="A18" s="202" t="s">
        <v>848</v>
      </c>
      <c r="B18" s="149">
        <v>147</v>
      </c>
      <c r="C18" s="148"/>
    </row>
    <row r="19" ht="18" customHeight="1" spans="1:3">
      <c r="A19" s="202" t="s">
        <v>849</v>
      </c>
      <c r="B19" s="149">
        <v>2185</v>
      </c>
      <c r="C19" s="148"/>
    </row>
    <row r="20" ht="18" customHeight="1" spans="1:3">
      <c r="A20" s="202" t="s">
        <v>850</v>
      </c>
      <c r="B20" s="149">
        <v>323</v>
      </c>
      <c r="C20" s="148"/>
    </row>
    <row r="21" ht="18" customHeight="1" spans="1:3">
      <c r="A21" s="202" t="s">
        <v>844</v>
      </c>
      <c r="B21" s="149">
        <v>1614</v>
      </c>
      <c r="C21" s="148"/>
    </row>
    <row r="22" ht="18" customHeight="1" spans="1:3">
      <c r="A22" s="202" t="s">
        <v>851</v>
      </c>
      <c r="B22" s="149">
        <v>2472</v>
      </c>
      <c r="C22" s="148"/>
    </row>
    <row r="23" ht="18" customHeight="1" spans="1:3">
      <c r="A23" s="202" t="s">
        <v>845</v>
      </c>
      <c r="B23" s="151">
        <v>1758</v>
      </c>
      <c r="C23" s="148"/>
    </row>
    <row r="24" ht="18" customHeight="1" spans="1:3">
      <c r="A24" s="148" t="s">
        <v>852</v>
      </c>
      <c r="B24" s="151">
        <v>19946</v>
      </c>
      <c r="C24" s="148"/>
    </row>
    <row r="25" ht="18" customHeight="1" spans="1:3">
      <c r="A25" s="202" t="s">
        <v>853</v>
      </c>
      <c r="B25" s="151">
        <v>19946</v>
      </c>
      <c r="C25" s="148"/>
    </row>
    <row r="26" ht="18" customHeight="1" spans="1:3">
      <c r="A26" s="148" t="s">
        <v>854</v>
      </c>
      <c r="B26" s="151">
        <f>SUM(B27:B37)</f>
        <v>-1966</v>
      </c>
      <c r="C26" s="148"/>
    </row>
    <row r="27" ht="18" customHeight="1" spans="1:3">
      <c r="A27" s="202" t="s">
        <v>855</v>
      </c>
      <c r="B27" s="149">
        <v>59</v>
      </c>
      <c r="C27" s="148"/>
    </row>
    <row r="28" ht="18" customHeight="1" spans="1:3">
      <c r="A28" s="202" t="s">
        <v>856</v>
      </c>
      <c r="B28" s="149">
        <v>15</v>
      </c>
      <c r="C28" s="148"/>
    </row>
    <row r="29" ht="18" customHeight="1" spans="1:3">
      <c r="A29" s="202" t="s">
        <v>857</v>
      </c>
      <c r="B29" s="149">
        <v>12</v>
      </c>
      <c r="C29" s="148"/>
    </row>
    <row r="30" ht="18" customHeight="1" spans="1:3">
      <c r="A30" s="202" t="s">
        <v>858</v>
      </c>
      <c r="B30" s="149">
        <v>30</v>
      </c>
      <c r="C30" s="148"/>
    </row>
    <row r="31" ht="18" customHeight="1" spans="1:3">
      <c r="A31" s="202" t="s">
        <v>859</v>
      </c>
      <c r="B31" s="149">
        <v>30</v>
      </c>
      <c r="C31" s="148"/>
    </row>
    <row r="32" ht="18" customHeight="1" spans="1:3">
      <c r="A32" s="202" t="s">
        <v>860</v>
      </c>
      <c r="B32" s="149">
        <v>243</v>
      </c>
      <c r="C32" s="148"/>
    </row>
    <row r="33" ht="18" customHeight="1" spans="1:3">
      <c r="A33" s="202" t="s">
        <v>861</v>
      </c>
      <c r="B33" s="149">
        <v>673</v>
      </c>
      <c r="C33" s="148"/>
    </row>
    <row r="34" ht="18" customHeight="1" spans="1:3">
      <c r="A34" s="202" t="s">
        <v>862</v>
      </c>
      <c r="B34" s="149">
        <v>164</v>
      </c>
      <c r="C34" s="148"/>
    </row>
    <row r="35" ht="18" customHeight="1" spans="1:3">
      <c r="A35" s="202" t="s">
        <v>856</v>
      </c>
      <c r="B35" s="149">
        <v>12</v>
      </c>
      <c r="C35" s="148"/>
    </row>
    <row r="36" ht="18" customHeight="1" spans="1:3">
      <c r="A36" s="202" t="s">
        <v>863</v>
      </c>
      <c r="B36" s="149">
        <v>-2264</v>
      </c>
      <c r="C36" s="148"/>
    </row>
    <row r="37" ht="18" customHeight="1" spans="1:3">
      <c r="A37" s="202" t="s">
        <v>864</v>
      </c>
      <c r="B37" s="149">
        <v>-940</v>
      </c>
      <c r="C37" s="148"/>
    </row>
    <row r="38" ht="18" customHeight="1" spans="1:3">
      <c r="A38" s="148" t="s">
        <v>865</v>
      </c>
      <c r="B38" s="151">
        <v>2297</v>
      </c>
      <c r="C38" s="148"/>
    </row>
    <row r="39" ht="18" customHeight="1" spans="1:3">
      <c r="A39" s="202" t="s">
        <v>866</v>
      </c>
      <c r="B39" s="149">
        <v>2297</v>
      </c>
      <c r="C39" s="148"/>
    </row>
    <row r="40" ht="18" customHeight="1" spans="1:3">
      <c r="A40" s="148" t="s">
        <v>867</v>
      </c>
      <c r="B40" s="151">
        <v>324</v>
      </c>
      <c r="C40" s="148"/>
    </row>
    <row r="41" ht="18" customHeight="1" spans="1:3">
      <c r="A41" s="202" t="s">
        <v>868</v>
      </c>
      <c r="B41" s="149">
        <v>324</v>
      </c>
      <c r="C41" s="148"/>
    </row>
    <row r="42" ht="18" customHeight="1" spans="1:3">
      <c r="A42" s="148" t="s">
        <v>869</v>
      </c>
      <c r="B42" s="151">
        <f>SUM(B43:B55)</f>
        <v>14937</v>
      </c>
      <c r="C42" s="148"/>
    </row>
    <row r="43" ht="18" customHeight="1" spans="1:3">
      <c r="A43" s="202" t="s">
        <v>870</v>
      </c>
      <c r="B43" s="149">
        <v>1308</v>
      </c>
      <c r="C43" s="148"/>
    </row>
    <row r="44" ht="18" customHeight="1" spans="1:3">
      <c r="A44" s="202" t="s">
        <v>871</v>
      </c>
      <c r="B44" s="149">
        <v>175</v>
      </c>
      <c r="C44" s="148"/>
    </row>
    <row r="45" ht="18" customHeight="1" spans="1:3">
      <c r="A45" s="202" t="s">
        <v>844</v>
      </c>
      <c r="B45" s="149">
        <v>457</v>
      </c>
      <c r="C45" s="148"/>
    </row>
    <row r="46" ht="18" customHeight="1" spans="1:3">
      <c r="A46" s="202" t="s">
        <v>872</v>
      </c>
      <c r="B46" s="149">
        <v>65</v>
      </c>
      <c r="C46" s="148"/>
    </row>
    <row r="47" ht="18" customHeight="1" spans="1:3">
      <c r="A47" s="202" t="s">
        <v>873</v>
      </c>
      <c r="B47" s="149">
        <v>64</v>
      </c>
      <c r="C47" s="148"/>
    </row>
    <row r="48" ht="18" customHeight="1" spans="1:3">
      <c r="A48" s="202" t="s">
        <v>874</v>
      </c>
      <c r="B48" s="149">
        <v>-390</v>
      </c>
      <c r="C48" s="148"/>
    </row>
    <row r="49" ht="18" customHeight="1" spans="1:3">
      <c r="A49" s="202" t="s">
        <v>875</v>
      </c>
      <c r="B49" s="149">
        <v>60</v>
      </c>
      <c r="C49" s="148"/>
    </row>
    <row r="50" ht="18" customHeight="1" spans="1:3">
      <c r="A50" s="202" t="s">
        <v>876</v>
      </c>
      <c r="B50" s="149">
        <v>2823</v>
      </c>
      <c r="C50" s="148"/>
    </row>
    <row r="51" ht="18" customHeight="1" spans="1:3">
      <c r="A51" s="202" t="s">
        <v>875</v>
      </c>
      <c r="B51" s="149">
        <v>43</v>
      </c>
      <c r="C51" s="148"/>
    </row>
    <row r="52" ht="18" customHeight="1" spans="1:3">
      <c r="A52" s="202" t="s">
        <v>875</v>
      </c>
      <c r="B52" s="149">
        <v>1736</v>
      </c>
      <c r="C52" s="148"/>
    </row>
    <row r="53" ht="18" customHeight="1" spans="1:3">
      <c r="A53" s="202" t="s">
        <v>844</v>
      </c>
      <c r="B53" s="149">
        <v>1261</v>
      </c>
      <c r="C53" s="148"/>
    </row>
    <row r="54" ht="18" customHeight="1" spans="1:3">
      <c r="A54" s="202" t="s">
        <v>877</v>
      </c>
      <c r="B54" s="149">
        <v>7330</v>
      </c>
      <c r="C54" s="148"/>
    </row>
    <row r="55" ht="18" customHeight="1" spans="1:3">
      <c r="A55" s="202" t="s">
        <v>878</v>
      </c>
      <c r="B55" s="149">
        <v>5</v>
      </c>
      <c r="C55" s="148"/>
    </row>
    <row r="56" ht="18" customHeight="1" spans="1:3">
      <c r="A56" s="148" t="s">
        <v>879</v>
      </c>
      <c r="B56" s="151">
        <f>SUM(B57:B58)</f>
        <v>1634</v>
      </c>
      <c r="C56" s="148"/>
    </row>
    <row r="57" ht="18" customHeight="1" spans="1:3">
      <c r="A57" s="202" t="s">
        <v>880</v>
      </c>
      <c r="B57" s="149">
        <v>984</v>
      </c>
      <c r="C57" s="148"/>
    </row>
    <row r="58" ht="18" customHeight="1" spans="1:3">
      <c r="A58" s="202" t="s">
        <v>881</v>
      </c>
      <c r="B58" s="149">
        <v>650</v>
      </c>
      <c r="C58" s="148"/>
    </row>
    <row r="59" ht="18" customHeight="1" spans="1:3">
      <c r="A59" s="148" t="s">
        <v>882</v>
      </c>
      <c r="B59" s="151">
        <f>SUM(B60:B61)</f>
        <v>1095</v>
      </c>
      <c r="C59" s="148"/>
    </row>
    <row r="60" ht="18" customHeight="1" spans="1:3">
      <c r="A60" s="202" t="s">
        <v>883</v>
      </c>
      <c r="B60" s="149">
        <v>372</v>
      </c>
      <c r="C60" s="148"/>
    </row>
    <row r="61" ht="18" customHeight="1" spans="1:3">
      <c r="A61" s="202" t="s">
        <v>883</v>
      </c>
      <c r="B61" s="149">
        <v>723</v>
      </c>
      <c r="C61" s="148"/>
    </row>
    <row r="62" ht="18" customHeight="1" spans="1:3">
      <c r="A62" s="148" t="s">
        <v>884</v>
      </c>
      <c r="B62" s="151">
        <f>SUM(B63:B81)</f>
        <v>7820</v>
      </c>
      <c r="C62" s="148"/>
    </row>
    <row r="63" ht="18" customHeight="1" spans="1:3">
      <c r="A63" s="202" t="s">
        <v>885</v>
      </c>
      <c r="B63" s="149">
        <v>137</v>
      </c>
      <c r="C63" s="148"/>
    </row>
    <row r="64" ht="18" customHeight="1" spans="1:3">
      <c r="A64" s="202" t="s">
        <v>886</v>
      </c>
      <c r="B64" s="149">
        <v>20</v>
      </c>
      <c r="C64" s="148"/>
    </row>
    <row r="65" ht="18" customHeight="1" spans="1:3">
      <c r="A65" s="202" t="s">
        <v>887</v>
      </c>
      <c r="B65" s="149">
        <v>104</v>
      </c>
      <c r="C65" s="148"/>
    </row>
    <row r="66" ht="18" customHeight="1" spans="1:3">
      <c r="A66" s="202" t="s">
        <v>888</v>
      </c>
      <c r="B66" s="149">
        <v>841</v>
      </c>
      <c r="C66" s="148"/>
    </row>
    <row r="67" ht="18" customHeight="1" spans="1:3">
      <c r="A67" s="202" t="s">
        <v>887</v>
      </c>
      <c r="B67" s="149">
        <v>341</v>
      </c>
      <c r="C67" s="148"/>
    </row>
    <row r="68" ht="18" customHeight="1" spans="1:3">
      <c r="A68" s="202" t="s">
        <v>887</v>
      </c>
      <c r="B68" s="149">
        <v>218</v>
      </c>
      <c r="C68" s="148"/>
    </row>
    <row r="69" ht="18" customHeight="1" spans="1:3">
      <c r="A69" s="202" t="s">
        <v>889</v>
      </c>
      <c r="B69" s="149">
        <v>52</v>
      </c>
      <c r="C69" s="148"/>
    </row>
    <row r="70" ht="18" customHeight="1" spans="1:3">
      <c r="A70" s="202" t="s">
        <v>886</v>
      </c>
      <c r="B70" s="149">
        <v>40</v>
      </c>
      <c r="C70" s="148"/>
    </row>
    <row r="71" ht="18" customHeight="1" spans="1:3">
      <c r="A71" s="202" t="s">
        <v>890</v>
      </c>
      <c r="B71" s="149">
        <v>80</v>
      </c>
      <c r="C71" s="148"/>
    </row>
    <row r="72" ht="18" customHeight="1" spans="1:3">
      <c r="A72" s="202" t="s">
        <v>891</v>
      </c>
      <c r="B72" s="149">
        <v>865</v>
      </c>
      <c r="C72" s="148"/>
    </row>
    <row r="73" ht="18" customHeight="1" spans="1:3">
      <c r="A73" s="202" t="s">
        <v>892</v>
      </c>
      <c r="B73" s="149">
        <v>228</v>
      </c>
      <c r="C73" s="148"/>
    </row>
    <row r="74" ht="18" customHeight="1" spans="1:3">
      <c r="A74" s="202" t="s">
        <v>887</v>
      </c>
      <c r="B74" s="149">
        <v>2257</v>
      </c>
      <c r="C74" s="148"/>
    </row>
    <row r="75" ht="18" customHeight="1" spans="1:3">
      <c r="A75" s="202" t="s">
        <v>890</v>
      </c>
      <c r="B75" s="149">
        <v>895</v>
      </c>
      <c r="C75" s="148"/>
    </row>
    <row r="76" ht="18" customHeight="1" spans="1:3">
      <c r="A76" s="202" t="s">
        <v>893</v>
      </c>
      <c r="B76" s="149">
        <v>150</v>
      </c>
      <c r="C76" s="148"/>
    </row>
    <row r="77" ht="18" customHeight="1" spans="1:3">
      <c r="A77" s="202" t="s">
        <v>892</v>
      </c>
      <c r="B77" s="149">
        <v>1129</v>
      </c>
      <c r="C77" s="148"/>
    </row>
    <row r="78" ht="18" customHeight="1" spans="1:3">
      <c r="A78" s="202" t="s">
        <v>892</v>
      </c>
      <c r="B78" s="149">
        <v>78</v>
      </c>
      <c r="C78" s="148"/>
    </row>
    <row r="79" ht="18" customHeight="1" spans="1:3">
      <c r="A79" s="202" t="s">
        <v>888</v>
      </c>
      <c r="B79" s="149">
        <v>109</v>
      </c>
      <c r="C79" s="148"/>
    </row>
    <row r="80" ht="18" customHeight="1" spans="1:3">
      <c r="A80" s="202" t="s">
        <v>889</v>
      </c>
      <c r="B80" s="149">
        <v>142</v>
      </c>
      <c r="C80" s="148"/>
    </row>
    <row r="81" ht="18" customHeight="1" spans="1:3">
      <c r="A81" s="202" t="s">
        <v>885</v>
      </c>
      <c r="B81" s="149">
        <v>134</v>
      </c>
      <c r="C81" s="148"/>
    </row>
    <row r="82" ht="18" customHeight="1" spans="1:3">
      <c r="A82" s="148" t="s">
        <v>894</v>
      </c>
      <c r="B82" s="151">
        <f>SUM(B83:B93)</f>
        <v>1967</v>
      </c>
      <c r="C82" s="148"/>
    </row>
    <row r="83" ht="18" customHeight="1" spans="1:3">
      <c r="A83" s="202" t="s">
        <v>895</v>
      </c>
      <c r="B83" s="149">
        <v>9</v>
      </c>
      <c r="C83" s="148"/>
    </row>
    <row r="84" ht="18" customHeight="1" spans="1:3">
      <c r="A84" s="202" t="s">
        <v>896</v>
      </c>
      <c r="B84" s="149">
        <v>8</v>
      </c>
      <c r="C84" s="148"/>
    </row>
    <row r="85" ht="18" customHeight="1" spans="1:3">
      <c r="A85" s="202" t="s">
        <v>897</v>
      </c>
      <c r="B85" s="149">
        <v>67</v>
      </c>
      <c r="C85" s="148"/>
    </row>
    <row r="86" ht="18" customHeight="1" spans="1:3">
      <c r="A86" s="202" t="s">
        <v>897</v>
      </c>
      <c r="B86" s="149">
        <v>290</v>
      </c>
      <c r="C86" s="148"/>
    </row>
    <row r="87" ht="18" customHeight="1" spans="1:3">
      <c r="A87" s="202" t="s">
        <v>898</v>
      </c>
      <c r="B87" s="149">
        <v>11</v>
      </c>
      <c r="C87" s="148"/>
    </row>
    <row r="88" ht="18" customHeight="1" spans="1:3">
      <c r="A88" s="202" t="s">
        <v>899</v>
      </c>
      <c r="B88" s="149">
        <v>6</v>
      </c>
      <c r="C88" s="148"/>
    </row>
    <row r="89" ht="18" customHeight="1" spans="1:3">
      <c r="A89" s="202" t="s">
        <v>900</v>
      </c>
      <c r="B89" s="149">
        <v>198</v>
      </c>
      <c r="C89" s="148"/>
    </row>
    <row r="90" ht="18" customHeight="1" spans="1:3">
      <c r="A90" s="202" t="s">
        <v>901</v>
      </c>
      <c r="B90" s="149">
        <v>1319</v>
      </c>
      <c r="C90" s="148"/>
    </row>
    <row r="91" ht="18" customHeight="1" spans="1:3">
      <c r="A91" s="202" t="s">
        <v>902</v>
      </c>
      <c r="B91" s="149">
        <v>6</v>
      </c>
      <c r="C91" s="148"/>
    </row>
    <row r="92" ht="18" customHeight="1" spans="1:3">
      <c r="A92" s="202" t="s">
        <v>903</v>
      </c>
      <c r="B92" s="149">
        <v>26</v>
      </c>
      <c r="C92" s="148"/>
    </row>
    <row r="93" ht="18" customHeight="1" spans="1:3">
      <c r="A93" s="202" t="s">
        <v>904</v>
      </c>
      <c r="B93" s="149">
        <v>27</v>
      </c>
      <c r="C93" s="148"/>
    </row>
    <row r="94" ht="18" customHeight="1" spans="1:3">
      <c r="A94" s="148" t="s">
        <v>905</v>
      </c>
      <c r="B94" s="151">
        <f>SUM(B95:B116)</f>
        <v>24897</v>
      </c>
      <c r="C94" s="148"/>
    </row>
    <row r="95" ht="18" customHeight="1" spans="1:3">
      <c r="A95" s="202" t="s">
        <v>906</v>
      </c>
      <c r="B95" s="149">
        <v>730</v>
      </c>
      <c r="C95" s="148"/>
    </row>
    <row r="96" ht="18" customHeight="1" spans="1:3">
      <c r="A96" s="202" t="s">
        <v>907</v>
      </c>
      <c r="B96" s="149">
        <v>115</v>
      </c>
      <c r="C96" s="148"/>
    </row>
    <row r="97" ht="18" customHeight="1" spans="1:3">
      <c r="A97" s="202" t="s">
        <v>908</v>
      </c>
      <c r="B97" s="149">
        <v>2297</v>
      </c>
      <c r="C97" s="148"/>
    </row>
    <row r="98" ht="18" customHeight="1" spans="1:3">
      <c r="A98" s="202" t="s">
        <v>909</v>
      </c>
      <c r="B98" s="149">
        <v>171</v>
      </c>
      <c r="C98" s="148"/>
    </row>
    <row r="99" ht="18" customHeight="1" spans="1:3">
      <c r="A99" s="202" t="s">
        <v>910</v>
      </c>
      <c r="B99" s="149">
        <v>4</v>
      </c>
      <c r="C99" s="148"/>
    </row>
    <row r="100" ht="18" customHeight="1" spans="1:3">
      <c r="A100" s="202" t="s">
        <v>911</v>
      </c>
      <c r="B100" s="149">
        <v>3</v>
      </c>
      <c r="C100" s="148"/>
    </row>
    <row r="101" ht="18" customHeight="1" spans="1:3">
      <c r="A101" s="202" t="s">
        <v>912</v>
      </c>
      <c r="B101" s="149">
        <v>173</v>
      </c>
      <c r="C101" s="148"/>
    </row>
    <row r="102" ht="18" customHeight="1" spans="1:3">
      <c r="A102" s="202" t="s">
        <v>913</v>
      </c>
      <c r="B102" s="149">
        <v>197</v>
      </c>
      <c r="C102" s="148"/>
    </row>
    <row r="103" ht="18" customHeight="1" spans="1:3">
      <c r="A103" s="202" t="s">
        <v>914</v>
      </c>
      <c r="B103" s="149">
        <v>661</v>
      </c>
      <c r="C103" s="148"/>
    </row>
    <row r="104" ht="18" customHeight="1" spans="1:3">
      <c r="A104" s="202" t="s">
        <v>908</v>
      </c>
      <c r="B104" s="149">
        <v>126</v>
      </c>
      <c r="C104" s="148"/>
    </row>
    <row r="105" ht="18" customHeight="1" spans="1:3">
      <c r="A105" s="202" t="s">
        <v>907</v>
      </c>
      <c r="B105" s="149">
        <v>1</v>
      </c>
      <c r="C105" s="148"/>
    </row>
    <row r="106" ht="18" customHeight="1" spans="1:3">
      <c r="A106" s="202" t="s">
        <v>915</v>
      </c>
      <c r="B106" s="149">
        <v>637</v>
      </c>
      <c r="C106" s="148"/>
    </row>
    <row r="107" ht="18" customHeight="1" spans="1:3">
      <c r="A107" s="202" t="s">
        <v>913</v>
      </c>
      <c r="B107" s="149">
        <v>39</v>
      </c>
      <c r="C107" s="148"/>
    </row>
    <row r="108" ht="18" customHeight="1" spans="1:3">
      <c r="A108" s="202" t="s">
        <v>906</v>
      </c>
      <c r="B108" s="149">
        <v>1992</v>
      </c>
      <c r="C108" s="148"/>
    </row>
    <row r="109" ht="18" customHeight="1" spans="1:3">
      <c r="A109" s="202" t="s">
        <v>916</v>
      </c>
      <c r="B109" s="149">
        <v>8</v>
      </c>
      <c r="C109" s="148"/>
    </row>
    <row r="110" ht="18" customHeight="1" spans="1:3">
      <c r="A110" s="202" t="s">
        <v>917</v>
      </c>
      <c r="B110" s="149">
        <v>1</v>
      </c>
      <c r="C110" s="148"/>
    </row>
    <row r="111" ht="18" customHeight="1" spans="1:3">
      <c r="A111" s="202" t="s">
        <v>914</v>
      </c>
      <c r="B111" s="149">
        <v>1373</v>
      </c>
      <c r="C111" s="148"/>
    </row>
    <row r="112" ht="18" customHeight="1" spans="1:3">
      <c r="A112" s="202" t="s">
        <v>918</v>
      </c>
      <c r="B112" s="149">
        <v>4256</v>
      </c>
      <c r="C112" s="148"/>
    </row>
    <row r="113" ht="18" customHeight="1" spans="1:3">
      <c r="A113" s="202" t="s">
        <v>919</v>
      </c>
      <c r="B113" s="149">
        <v>904</v>
      </c>
      <c r="C113" s="148"/>
    </row>
    <row r="114" ht="18" customHeight="1" spans="1:3">
      <c r="A114" s="202" t="s">
        <v>920</v>
      </c>
      <c r="B114" s="149">
        <v>263</v>
      </c>
      <c r="C114" s="148"/>
    </row>
    <row r="115" ht="18" customHeight="1" spans="1:3">
      <c r="A115" s="202" t="s">
        <v>906</v>
      </c>
      <c r="B115" s="149">
        <v>10873</v>
      </c>
      <c r="C115" s="148"/>
    </row>
    <row r="116" ht="18" customHeight="1" spans="1:3">
      <c r="A116" s="202" t="s">
        <v>911</v>
      </c>
      <c r="B116" s="149">
        <v>73</v>
      </c>
      <c r="C116" s="148"/>
    </row>
    <row r="117" ht="18" customHeight="1" spans="1:3">
      <c r="A117" s="148" t="s">
        <v>921</v>
      </c>
      <c r="B117" s="151">
        <f>SUM(B118:B134)</f>
        <v>5357</v>
      </c>
      <c r="C117" s="148"/>
    </row>
    <row r="118" ht="18" customHeight="1" spans="1:3">
      <c r="A118" s="202" t="s">
        <v>922</v>
      </c>
      <c r="B118" s="149">
        <v>952</v>
      </c>
      <c r="C118" s="148"/>
    </row>
    <row r="119" ht="18" customHeight="1" spans="1:3">
      <c r="A119" s="202" t="s">
        <v>923</v>
      </c>
      <c r="B119" s="149">
        <v>1093</v>
      </c>
      <c r="C119" s="148"/>
    </row>
    <row r="120" ht="18" customHeight="1" spans="1:3">
      <c r="A120" s="202" t="s">
        <v>922</v>
      </c>
      <c r="B120" s="149">
        <v>128</v>
      </c>
      <c r="C120" s="148"/>
    </row>
    <row r="121" ht="18" customHeight="1" spans="1:3">
      <c r="A121" s="204" t="s">
        <v>924</v>
      </c>
      <c r="B121" s="149">
        <v>59</v>
      </c>
      <c r="C121" s="148"/>
    </row>
    <row r="122" ht="18" customHeight="1" spans="1:3">
      <c r="A122" s="204" t="s">
        <v>925</v>
      </c>
      <c r="B122" s="149">
        <v>87</v>
      </c>
      <c r="C122" s="148"/>
    </row>
    <row r="123" ht="18" customHeight="1" spans="1:3">
      <c r="A123" s="204" t="s">
        <v>926</v>
      </c>
      <c r="B123" s="149">
        <v>53</v>
      </c>
      <c r="C123" s="148"/>
    </row>
    <row r="124" ht="18" customHeight="1" spans="1:3">
      <c r="A124" s="204" t="s">
        <v>927</v>
      </c>
      <c r="B124" s="149">
        <v>72</v>
      </c>
      <c r="C124" s="148"/>
    </row>
    <row r="125" ht="18" customHeight="1" spans="1:3">
      <c r="A125" s="204" t="s">
        <v>928</v>
      </c>
      <c r="B125" s="149">
        <v>237</v>
      </c>
      <c r="C125" s="148"/>
    </row>
    <row r="126" ht="18" customHeight="1" spans="1:3">
      <c r="A126" s="204" t="s">
        <v>929</v>
      </c>
      <c r="B126" s="149">
        <v>68</v>
      </c>
      <c r="C126" s="148"/>
    </row>
    <row r="127" ht="18" customHeight="1" spans="1:3">
      <c r="A127" s="202" t="s">
        <v>930</v>
      </c>
      <c r="B127" s="149">
        <v>360</v>
      </c>
      <c r="C127" s="148"/>
    </row>
    <row r="128" ht="18" customHeight="1" spans="1:3">
      <c r="A128" s="202" t="s">
        <v>923</v>
      </c>
      <c r="B128" s="149">
        <v>1957</v>
      </c>
      <c r="C128" s="148"/>
    </row>
    <row r="129" ht="18" customHeight="1" spans="1:3">
      <c r="A129" s="202" t="s">
        <v>925</v>
      </c>
      <c r="B129" s="149">
        <v>16</v>
      </c>
      <c r="C129" s="148"/>
    </row>
    <row r="130" ht="18" customHeight="1" spans="1:3">
      <c r="A130" s="202" t="s">
        <v>927</v>
      </c>
      <c r="B130" s="149">
        <v>25</v>
      </c>
      <c r="C130" s="148"/>
    </row>
    <row r="131" ht="18" customHeight="1" spans="1:3">
      <c r="A131" s="202" t="s">
        <v>931</v>
      </c>
      <c r="B131" s="149">
        <v>6</v>
      </c>
      <c r="C131" s="148"/>
    </row>
    <row r="132" ht="18" customHeight="1" spans="1:3">
      <c r="A132" s="202" t="s">
        <v>932</v>
      </c>
      <c r="B132" s="149">
        <v>10</v>
      </c>
      <c r="C132" s="148"/>
    </row>
    <row r="133" ht="18" customHeight="1" spans="1:3">
      <c r="A133" s="202" t="s">
        <v>933</v>
      </c>
      <c r="B133" s="149">
        <v>76</v>
      </c>
      <c r="C133" s="148"/>
    </row>
    <row r="134" ht="18" customHeight="1" spans="1:3">
      <c r="A134" s="202" t="s">
        <v>934</v>
      </c>
      <c r="B134" s="149">
        <v>158</v>
      </c>
      <c r="C134" s="148"/>
    </row>
    <row r="135" ht="18" customHeight="1" spans="1:3">
      <c r="A135" s="148" t="s">
        <v>935</v>
      </c>
      <c r="B135" s="151">
        <f>SUM(B136:B142)</f>
        <v>315</v>
      </c>
      <c r="C135" s="148"/>
    </row>
    <row r="136" ht="18" customHeight="1" spans="1:3">
      <c r="A136" s="202" t="s">
        <v>936</v>
      </c>
      <c r="B136" s="149">
        <v>17</v>
      </c>
      <c r="C136" s="148"/>
    </row>
    <row r="137" ht="18" customHeight="1" spans="1:3">
      <c r="A137" s="202" t="s">
        <v>936</v>
      </c>
      <c r="B137" s="149">
        <v>117</v>
      </c>
      <c r="C137" s="148"/>
    </row>
    <row r="138" ht="18" customHeight="1" spans="1:3">
      <c r="A138" s="202" t="s">
        <v>936</v>
      </c>
      <c r="B138" s="149">
        <v>3</v>
      </c>
      <c r="C138" s="148"/>
    </row>
    <row r="139" ht="18" customHeight="1" spans="1:3">
      <c r="A139" s="202" t="s">
        <v>937</v>
      </c>
      <c r="B139" s="149">
        <v>10</v>
      </c>
      <c r="C139" s="148"/>
    </row>
    <row r="140" ht="18" customHeight="1" spans="1:3">
      <c r="A140" s="202" t="s">
        <v>937</v>
      </c>
      <c r="B140" s="149">
        <v>28</v>
      </c>
      <c r="C140" s="148"/>
    </row>
    <row r="141" ht="18" customHeight="1" spans="1:3">
      <c r="A141" s="202" t="s">
        <v>937</v>
      </c>
      <c r="B141" s="149">
        <v>32</v>
      </c>
      <c r="C141" s="148"/>
    </row>
    <row r="142" ht="18" customHeight="1" spans="1:3">
      <c r="A142" s="202" t="s">
        <v>937</v>
      </c>
      <c r="B142" s="149">
        <v>108</v>
      </c>
      <c r="C142" s="148"/>
    </row>
    <row r="143" ht="18" customHeight="1" spans="1:3">
      <c r="A143" s="148" t="s">
        <v>938</v>
      </c>
      <c r="B143" s="151">
        <f>SUM(B144:B197)</f>
        <v>25984</v>
      </c>
      <c r="C143" s="148"/>
    </row>
    <row r="144" ht="18" customHeight="1" spans="1:3">
      <c r="A144" s="202" t="s">
        <v>939</v>
      </c>
      <c r="B144" s="149">
        <v>20</v>
      </c>
      <c r="C144" s="148"/>
    </row>
    <row r="145" ht="18" customHeight="1" spans="1:3">
      <c r="A145" s="202" t="s">
        <v>940</v>
      </c>
      <c r="B145" s="149">
        <v>4</v>
      </c>
      <c r="C145" s="148"/>
    </row>
    <row r="146" ht="18" customHeight="1" spans="1:3">
      <c r="A146" s="202" t="s">
        <v>941</v>
      </c>
      <c r="B146" s="149">
        <v>8</v>
      </c>
      <c r="C146" s="148"/>
    </row>
    <row r="147" ht="18" customHeight="1" spans="1:3">
      <c r="A147" s="202" t="s">
        <v>941</v>
      </c>
      <c r="B147" s="149">
        <v>8</v>
      </c>
      <c r="C147" s="148"/>
    </row>
    <row r="148" ht="18" customHeight="1" spans="1:3">
      <c r="A148" s="202" t="s">
        <v>941</v>
      </c>
      <c r="B148" s="149">
        <v>580</v>
      </c>
      <c r="C148" s="148"/>
    </row>
    <row r="149" ht="18" customHeight="1" spans="1:3">
      <c r="A149" s="202" t="s">
        <v>942</v>
      </c>
      <c r="B149" s="149">
        <v>828</v>
      </c>
      <c r="C149" s="148"/>
    </row>
    <row r="150" ht="18" customHeight="1" spans="1:3">
      <c r="A150" s="202" t="s">
        <v>943</v>
      </c>
      <c r="B150" s="149">
        <v>2500</v>
      </c>
      <c r="C150" s="148"/>
    </row>
    <row r="151" ht="18" customHeight="1" spans="1:3">
      <c r="A151" s="202" t="s">
        <v>942</v>
      </c>
      <c r="B151" s="149">
        <v>560</v>
      </c>
      <c r="C151" s="148"/>
    </row>
    <row r="152" ht="18" customHeight="1" spans="1:3">
      <c r="A152" s="202" t="s">
        <v>941</v>
      </c>
      <c r="B152" s="149">
        <v>100</v>
      </c>
      <c r="C152" s="148"/>
    </row>
    <row r="153" ht="18" customHeight="1" spans="1:3">
      <c r="A153" s="202" t="s">
        <v>944</v>
      </c>
      <c r="B153" s="149">
        <v>3122</v>
      </c>
      <c r="C153" s="148"/>
    </row>
    <row r="154" ht="18" customHeight="1" spans="1:3">
      <c r="A154" s="202" t="s">
        <v>944</v>
      </c>
      <c r="B154" s="149">
        <v>603</v>
      </c>
      <c r="C154" s="148"/>
    </row>
    <row r="155" ht="18" customHeight="1" spans="1:3">
      <c r="A155" s="202" t="s">
        <v>939</v>
      </c>
      <c r="B155" s="149">
        <v>372</v>
      </c>
      <c r="C155" s="148"/>
    </row>
    <row r="156" ht="18" customHeight="1" spans="1:3">
      <c r="A156" s="202" t="s">
        <v>939</v>
      </c>
      <c r="B156" s="149">
        <v>200</v>
      </c>
      <c r="C156" s="148"/>
    </row>
    <row r="157" ht="18" customHeight="1" spans="1:3">
      <c r="A157" s="202" t="s">
        <v>941</v>
      </c>
      <c r="B157" s="149">
        <v>72</v>
      </c>
      <c r="C157" s="148"/>
    </row>
    <row r="158" ht="18" customHeight="1" spans="1:3">
      <c r="A158" s="202" t="s">
        <v>944</v>
      </c>
      <c r="B158" s="149">
        <v>101</v>
      </c>
      <c r="C158" s="148"/>
    </row>
    <row r="159" ht="18" customHeight="1" spans="1:3">
      <c r="A159" s="202" t="s">
        <v>939</v>
      </c>
      <c r="B159" s="149">
        <v>200</v>
      </c>
      <c r="C159" s="148"/>
    </row>
    <row r="160" ht="18" customHeight="1" spans="1:3">
      <c r="A160" s="202" t="s">
        <v>944</v>
      </c>
      <c r="B160" s="149">
        <v>3</v>
      </c>
      <c r="C160" s="148"/>
    </row>
    <row r="161" ht="18" customHeight="1" spans="1:3">
      <c r="A161" s="202" t="s">
        <v>945</v>
      </c>
      <c r="B161" s="149">
        <v>5</v>
      </c>
      <c r="C161" s="148"/>
    </row>
    <row r="162" ht="18" customHeight="1" spans="1:3">
      <c r="A162" s="202" t="s">
        <v>942</v>
      </c>
      <c r="B162" s="149">
        <v>17</v>
      </c>
      <c r="C162" s="148"/>
    </row>
    <row r="163" ht="18" customHeight="1" spans="1:3">
      <c r="A163" s="202" t="s">
        <v>936</v>
      </c>
      <c r="B163" s="149">
        <v>60</v>
      </c>
      <c r="C163" s="148"/>
    </row>
    <row r="164" ht="18" customHeight="1" spans="1:3">
      <c r="A164" s="202" t="s">
        <v>939</v>
      </c>
      <c r="B164" s="149">
        <v>134</v>
      </c>
      <c r="C164" s="148"/>
    </row>
    <row r="165" ht="18" customHeight="1" spans="1:3">
      <c r="A165" s="202" t="s">
        <v>940</v>
      </c>
      <c r="B165" s="149">
        <v>20</v>
      </c>
      <c r="C165" s="148"/>
    </row>
    <row r="166" ht="18" customHeight="1" spans="1:3">
      <c r="A166" s="202" t="s">
        <v>945</v>
      </c>
      <c r="B166" s="149">
        <v>5</v>
      </c>
      <c r="C166" s="148"/>
    </row>
    <row r="167" ht="18" customHeight="1" spans="1:3">
      <c r="A167" s="202" t="s">
        <v>942</v>
      </c>
      <c r="B167" s="149">
        <v>40</v>
      </c>
      <c r="C167" s="148"/>
    </row>
    <row r="168" ht="18" customHeight="1" spans="1:3">
      <c r="A168" s="202" t="s">
        <v>941</v>
      </c>
      <c r="B168" s="149">
        <v>50</v>
      </c>
      <c r="C168" s="148"/>
    </row>
    <row r="169" ht="18" customHeight="1" spans="1:3">
      <c r="A169" s="202" t="s">
        <v>946</v>
      </c>
      <c r="B169" s="149">
        <v>501</v>
      </c>
      <c r="C169" s="148"/>
    </row>
    <row r="170" ht="18" customHeight="1" spans="1:3">
      <c r="A170" s="202" t="s">
        <v>947</v>
      </c>
      <c r="B170" s="149">
        <v>60</v>
      </c>
      <c r="C170" s="148"/>
    </row>
    <row r="171" ht="18" customHeight="1" spans="1:3">
      <c r="A171" s="202" t="s">
        <v>939</v>
      </c>
      <c r="B171" s="149">
        <v>150</v>
      </c>
      <c r="C171" s="148"/>
    </row>
    <row r="172" ht="18" customHeight="1" spans="1:3">
      <c r="A172" s="202" t="s">
        <v>939</v>
      </c>
      <c r="B172" s="149">
        <v>876</v>
      </c>
      <c r="C172" s="148"/>
    </row>
    <row r="173" ht="18" customHeight="1" spans="1:3">
      <c r="A173" s="202" t="s">
        <v>940</v>
      </c>
      <c r="B173" s="149">
        <v>2</v>
      </c>
      <c r="C173" s="148"/>
    </row>
    <row r="174" ht="18" customHeight="1" spans="1:3">
      <c r="A174" s="202" t="s">
        <v>943</v>
      </c>
      <c r="B174" s="149">
        <v>4000</v>
      </c>
      <c r="C174" s="148"/>
    </row>
    <row r="175" ht="18" customHeight="1" spans="1:3">
      <c r="A175" s="202" t="s">
        <v>945</v>
      </c>
      <c r="B175" s="149">
        <v>14</v>
      </c>
      <c r="C175" s="148"/>
    </row>
    <row r="176" ht="18" customHeight="1" spans="1:3">
      <c r="A176" s="202" t="s">
        <v>941</v>
      </c>
      <c r="B176" s="149">
        <v>30</v>
      </c>
      <c r="C176" s="148"/>
    </row>
    <row r="177" ht="18" customHeight="1" spans="1:3">
      <c r="A177" s="202" t="s">
        <v>942</v>
      </c>
      <c r="B177" s="149">
        <v>55</v>
      </c>
      <c r="C177" s="148"/>
    </row>
    <row r="178" ht="18" customHeight="1" spans="1:3">
      <c r="A178" s="202" t="s">
        <v>939</v>
      </c>
      <c r="B178" s="149">
        <v>143</v>
      </c>
      <c r="C178" s="148"/>
    </row>
    <row r="179" ht="18" customHeight="1" spans="1:3">
      <c r="A179" s="202" t="s">
        <v>939</v>
      </c>
      <c r="B179" s="149">
        <v>407</v>
      </c>
      <c r="C179" s="148"/>
    </row>
    <row r="180" ht="18" customHeight="1" spans="1:3">
      <c r="A180" s="202" t="s">
        <v>944</v>
      </c>
      <c r="B180" s="149">
        <v>945</v>
      </c>
      <c r="C180" s="148"/>
    </row>
    <row r="181" ht="18" customHeight="1" spans="1:3">
      <c r="A181" s="202" t="s">
        <v>940</v>
      </c>
      <c r="B181" s="149">
        <v>40</v>
      </c>
      <c r="C181" s="148"/>
    </row>
    <row r="182" ht="18" customHeight="1" spans="1:3">
      <c r="A182" s="202" t="s">
        <v>945</v>
      </c>
      <c r="B182" s="149">
        <v>1000</v>
      </c>
      <c r="C182" s="148"/>
    </row>
    <row r="183" ht="18" customHeight="1" spans="1:3">
      <c r="A183" s="202" t="s">
        <v>936</v>
      </c>
      <c r="B183" s="149">
        <v>40</v>
      </c>
      <c r="C183" s="148"/>
    </row>
    <row r="184" ht="18" customHeight="1" spans="1:3">
      <c r="A184" s="202" t="s">
        <v>939</v>
      </c>
      <c r="B184" s="149">
        <v>67</v>
      </c>
      <c r="C184" s="148"/>
    </row>
    <row r="185" ht="18" customHeight="1" spans="1:3">
      <c r="A185" s="202" t="s">
        <v>939</v>
      </c>
      <c r="B185" s="149">
        <v>10</v>
      </c>
      <c r="C185" s="148"/>
    </row>
    <row r="186" ht="18" customHeight="1" spans="1:3">
      <c r="A186" s="202" t="s">
        <v>939</v>
      </c>
      <c r="B186" s="149">
        <v>160</v>
      </c>
      <c r="C186" s="148"/>
    </row>
    <row r="187" ht="18" customHeight="1" spans="1:3">
      <c r="A187" s="202" t="s">
        <v>939</v>
      </c>
      <c r="B187" s="149">
        <v>275</v>
      </c>
      <c r="C187" s="148"/>
    </row>
    <row r="188" ht="18" customHeight="1" spans="1:3">
      <c r="A188" s="202" t="s">
        <v>941</v>
      </c>
      <c r="B188" s="149">
        <v>676</v>
      </c>
      <c r="C188" s="148"/>
    </row>
    <row r="189" ht="18" customHeight="1" spans="1:3">
      <c r="A189" s="202" t="s">
        <v>941</v>
      </c>
      <c r="B189" s="149">
        <v>75</v>
      </c>
      <c r="C189" s="148"/>
    </row>
    <row r="190" ht="18" customHeight="1" spans="1:3">
      <c r="A190" s="202" t="s">
        <v>948</v>
      </c>
      <c r="B190" s="149">
        <v>906</v>
      </c>
      <c r="C190" s="148"/>
    </row>
    <row r="191" ht="18" customHeight="1" spans="1:3">
      <c r="A191" s="202" t="s">
        <v>941</v>
      </c>
      <c r="B191" s="149">
        <v>50</v>
      </c>
      <c r="C191" s="148"/>
    </row>
    <row r="192" ht="18" customHeight="1" spans="1:3">
      <c r="A192" s="202" t="s">
        <v>936</v>
      </c>
      <c r="B192" s="149">
        <v>20</v>
      </c>
      <c r="C192" s="148"/>
    </row>
    <row r="193" ht="18" customHeight="1" spans="1:3">
      <c r="A193" s="202" t="s">
        <v>936</v>
      </c>
      <c r="B193" s="149">
        <v>3</v>
      </c>
      <c r="C193" s="148"/>
    </row>
    <row r="194" ht="18" customHeight="1" spans="1:3">
      <c r="A194" s="202" t="s">
        <v>936</v>
      </c>
      <c r="B194" s="149">
        <v>560</v>
      </c>
      <c r="C194" s="148"/>
    </row>
    <row r="195" ht="18" customHeight="1" spans="1:3">
      <c r="A195" s="202" t="s">
        <v>944</v>
      </c>
      <c r="B195" s="149">
        <v>14</v>
      </c>
      <c r="C195" s="148"/>
    </row>
    <row r="196" ht="18" customHeight="1" spans="1:3">
      <c r="A196" s="202" t="s">
        <v>939</v>
      </c>
      <c r="B196" s="149">
        <v>4293</v>
      </c>
      <c r="C196" s="148"/>
    </row>
    <row r="197" ht="18" customHeight="1" spans="1:3">
      <c r="A197" s="202" t="s">
        <v>949</v>
      </c>
      <c r="B197" s="149">
        <v>1000</v>
      </c>
      <c r="C197" s="148"/>
    </row>
    <row r="198" ht="18" customHeight="1" spans="1:3">
      <c r="A198" s="148" t="s">
        <v>950</v>
      </c>
      <c r="B198" s="151">
        <f>SUM(B199:B200)</f>
        <v>650</v>
      </c>
      <c r="C198" s="148"/>
    </row>
    <row r="199" ht="18" customHeight="1" spans="1:3">
      <c r="A199" s="202" t="s">
        <v>951</v>
      </c>
      <c r="B199" s="149">
        <v>246</v>
      </c>
      <c r="C199" s="148"/>
    </row>
    <row r="200" ht="18" customHeight="1" spans="1:3">
      <c r="A200" s="202" t="s">
        <v>951</v>
      </c>
      <c r="B200" s="149">
        <v>404</v>
      </c>
      <c r="C200" s="148"/>
    </row>
    <row r="201" ht="18" customHeight="1" spans="1:3">
      <c r="A201" s="148" t="s">
        <v>952</v>
      </c>
      <c r="B201" s="151">
        <f>SUM(B202:B204)</f>
        <v>345</v>
      </c>
      <c r="C201" s="148"/>
    </row>
    <row r="202" ht="18" customHeight="1" spans="1:3">
      <c r="A202" s="202" t="s">
        <v>953</v>
      </c>
      <c r="B202" s="149">
        <v>23</v>
      </c>
      <c r="C202" s="148"/>
    </row>
    <row r="203" ht="18" customHeight="1" spans="1:3">
      <c r="A203" s="202" t="s">
        <v>954</v>
      </c>
      <c r="B203" s="149">
        <v>4</v>
      </c>
      <c r="C203" s="148"/>
    </row>
    <row r="204" ht="18" customHeight="1" spans="1:3">
      <c r="A204" s="202" t="s">
        <v>954</v>
      </c>
      <c r="B204" s="149">
        <v>318</v>
      </c>
      <c r="C204" s="148"/>
    </row>
    <row r="205" ht="18" customHeight="1" spans="1:3">
      <c r="A205" s="201" t="s">
        <v>955</v>
      </c>
      <c r="B205" s="151">
        <f>B206+B211+B213+B215+B217+B219+B223+B226+B230+B235</f>
        <v>16024</v>
      </c>
      <c r="C205" s="148"/>
    </row>
    <row r="206" ht="18" customHeight="1" spans="1:3">
      <c r="A206" s="148" t="s">
        <v>956</v>
      </c>
      <c r="B206" s="151">
        <f>SUM(B207:B210)</f>
        <v>125</v>
      </c>
      <c r="C206" s="148"/>
    </row>
    <row r="207" ht="18" customHeight="1" spans="1:3">
      <c r="A207" s="202" t="s">
        <v>957</v>
      </c>
      <c r="B207" s="149">
        <v>35</v>
      </c>
      <c r="C207" s="148"/>
    </row>
    <row r="208" ht="18" customHeight="1" spans="1:3">
      <c r="A208" s="202" t="s">
        <v>958</v>
      </c>
      <c r="B208" s="149">
        <v>43</v>
      </c>
      <c r="C208" s="148"/>
    </row>
    <row r="209" ht="18" customHeight="1" spans="1:3">
      <c r="A209" s="202" t="s">
        <v>959</v>
      </c>
      <c r="B209" s="149">
        <v>2</v>
      </c>
      <c r="C209" s="148"/>
    </row>
    <row r="210" ht="18" customHeight="1" spans="1:3">
      <c r="A210" s="202" t="s">
        <v>960</v>
      </c>
      <c r="B210" s="149">
        <v>45</v>
      </c>
      <c r="C210" s="148"/>
    </row>
    <row r="211" ht="18" customHeight="1" spans="1:3">
      <c r="A211" s="148" t="s">
        <v>961</v>
      </c>
      <c r="B211" s="149">
        <v>190</v>
      </c>
      <c r="C211" s="148"/>
    </row>
    <row r="212" ht="18" customHeight="1" spans="1:3">
      <c r="A212" s="202" t="s">
        <v>962</v>
      </c>
      <c r="B212" s="149">
        <v>190</v>
      </c>
      <c r="C212" s="148"/>
    </row>
    <row r="213" ht="18" customHeight="1" spans="1:3">
      <c r="A213" s="148" t="s">
        <v>963</v>
      </c>
      <c r="B213" s="149">
        <v>30</v>
      </c>
      <c r="C213" s="148"/>
    </row>
    <row r="214" ht="18" customHeight="1" spans="1:3">
      <c r="A214" s="202" t="s">
        <v>964</v>
      </c>
      <c r="B214" s="149">
        <v>30</v>
      </c>
      <c r="C214" s="148"/>
    </row>
    <row r="215" ht="18" customHeight="1" spans="1:3">
      <c r="A215" s="148" t="s">
        <v>965</v>
      </c>
      <c r="B215" s="149">
        <v>29</v>
      </c>
      <c r="C215" s="148"/>
    </row>
    <row r="216" ht="18" customHeight="1" spans="1:3">
      <c r="A216" s="202" t="s">
        <v>966</v>
      </c>
      <c r="B216" s="149">
        <v>29</v>
      </c>
      <c r="C216" s="148"/>
    </row>
    <row r="217" ht="18" customHeight="1" spans="1:3">
      <c r="A217" s="148" t="s">
        <v>967</v>
      </c>
      <c r="B217" s="149">
        <v>73</v>
      </c>
      <c r="C217" s="148"/>
    </row>
    <row r="218" ht="18" customHeight="1" spans="1:3">
      <c r="A218" s="202" t="s">
        <v>968</v>
      </c>
      <c r="B218" s="149">
        <v>73</v>
      </c>
      <c r="C218" s="148"/>
    </row>
    <row r="219" ht="18" customHeight="1" spans="1:3">
      <c r="A219" s="148" t="s">
        <v>969</v>
      </c>
      <c r="B219" s="151">
        <f>SUM(B220:B222)</f>
        <v>6033</v>
      </c>
      <c r="C219" s="148"/>
    </row>
    <row r="220" ht="18" customHeight="1" spans="1:3">
      <c r="A220" s="202" t="s">
        <v>970</v>
      </c>
      <c r="B220" s="149">
        <v>805</v>
      </c>
      <c r="C220" s="148"/>
    </row>
    <row r="221" ht="18" customHeight="1" spans="1:3">
      <c r="A221" s="202" t="s">
        <v>971</v>
      </c>
      <c r="B221" s="149">
        <v>228</v>
      </c>
      <c r="C221" s="148"/>
    </row>
    <row r="222" ht="18" customHeight="1" spans="1:3">
      <c r="A222" s="202" t="s">
        <v>972</v>
      </c>
      <c r="B222" s="149">
        <v>5000</v>
      </c>
      <c r="C222" s="148"/>
    </row>
    <row r="223" ht="18" customHeight="1" spans="1:3">
      <c r="A223" s="148" t="s">
        <v>973</v>
      </c>
      <c r="B223" s="151">
        <f>SUM(B224:B225)</f>
        <v>1611</v>
      </c>
      <c r="C223" s="148"/>
    </row>
    <row r="224" ht="18" customHeight="1" spans="1:3">
      <c r="A224" s="205" t="s">
        <v>974</v>
      </c>
      <c r="B224" s="151">
        <v>829</v>
      </c>
      <c r="C224" s="148"/>
    </row>
    <row r="225" ht="18" customHeight="1" spans="1:3">
      <c r="A225" s="202" t="s">
        <v>974</v>
      </c>
      <c r="B225" s="149">
        <v>782</v>
      </c>
      <c r="C225" s="148"/>
    </row>
    <row r="226" ht="18" customHeight="1" spans="1:3">
      <c r="A226" s="148" t="s">
        <v>975</v>
      </c>
      <c r="B226" s="151">
        <f>SUM(B227:B229)</f>
        <v>2288</v>
      </c>
      <c r="C226" s="148"/>
    </row>
    <row r="227" ht="18" customHeight="1" spans="1:3">
      <c r="A227" s="202" t="s">
        <v>976</v>
      </c>
      <c r="B227" s="149">
        <v>1869</v>
      </c>
      <c r="C227" s="148"/>
    </row>
    <row r="228" ht="18" customHeight="1" spans="1:3">
      <c r="A228" s="202" t="s">
        <v>977</v>
      </c>
      <c r="B228" s="149">
        <v>259</v>
      </c>
      <c r="C228" s="15"/>
    </row>
    <row r="229" ht="18" customHeight="1" spans="1:3">
      <c r="A229" s="202" t="s">
        <v>977</v>
      </c>
      <c r="B229" s="149">
        <v>160</v>
      </c>
      <c r="C229" s="15"/>
    </row>
    <row r="230" ht="18" customHeight="1" spans="1:3">
      <c r="A230" s="148" t="s">
        <v>978</v>
      </c>
      <c r="B230" s="151">
        <f>SUM(B231:B234)</f>
        <v>5539</v>
      </c>
      <c r="C230" s="15"/>
    </row>
    <row r="231" ht="18" customHeight="1" spans="1:3">
      <c r="A231" s="202" t="s">
        <v>979</v>
      </c>
      <c r="B231" s="149">
        <v>100</v>
      </c>
      <c r="C231" s="15"/>
    </row>
    <row r="232" ht="18" customHeight="1" spans="1:3">
      <c r="A232" s="202" t="s">
        <v>979</v>
      </c>
      <c r="B232" s="149">
        <v>357</v>
      </c>
      <c r="C232" s="15"/>
    </row>
    <row r="233" ht="18" customHeight="1" spans="1:3">
      <c r="A233" s="202" t="s">
        <v>980</v>
      </c>
      <c r="B233" s="149">
        <v>302</v>
      </c>
      <c r="C233" s="15"/>
    </row>
    <row r="234" ht="18" customHeight="1" spans="1:3">
      <c r="A234" s="202" t="s">
        <v>981</v>
      </c>
      <c r="B234" s="149">
        <v>4780</v>
      </c>
      <c r="C234" s="15"/>
    </row>
    <row r="235" ht="18" customHeight="1" spans="1:3">
      <c r="A235" s="148" t="s">
        <v>982</v>
      </c>
      <c r="B235" s="151">
        <f>SUM(B236:B237)</f>
        <v>106</v>
      </c>
      <c r="C235" s="15"/>
    </row>
    <row r="236" ht="18" customHeight="1" spans="1:3">
      <c r="A236" s="202" t="s">
        <v>983</v>
      </c>
      <c r="B236" s="149">
        <v>61</v>
      </c>
      <c r="C236" s="15"/>
    </row>
    <row r="237" ht="18" customHeight="1" spans="1:3">
      <c r="A237" s="202" t="s">
        <v>984</v>
      </c>
      <c r="B237" s="149">
        <v>45</v>
      </c>
      <c r="C237" s="15"/>
    </row>
  </sheetData>
  <mergeCells count="1">
    <mergeCell ref="A1:C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1" sqref="A1:E1"/>
    </sheetView>
  </sheetViews>
  <sheetFormatPr defaultColWidth="9" defaultRowHeight="14.25"/>
  <sheetData>
    <row r="1" spans="1:10">
      <c r="A1" s="61"/>
      <c r="B1" s="61"/>
      <c r="C1" s="61"/>
      <c r="D1" s="61"/>
      <c r="E1" s="61"/>
      <c r="F1" s="61"/>
      <c r="G1" s="61"/>
      <c r="H1" s="61"/>
      <c r="I1" s="61"/>
      <c r="J1" s="61"/>
    </row>
    <row r="2" spans="1:10">
      <c r="A2" s="61"/>
      <c r="B2" s="61"/>
      <c r="C2" s="61"/>
      <c r="D2" s="61"/>
      <c r="E2" s="61"/>
      <c r="F2" s="61"/>
      <c r="G2" s="61"/>
      <c r="H2" s="61"/>
      <c r="I2" s="61"/>
      <c r="J2" s="61"/>
    </row>
    <row r="3" spans="1:10">
      <c r="A3" s="61"/>
      <c r="B3" s="61"/>
      <c r="C3" s="61"/>
      <c r="D3" s="61"/>
      <c r="E3" s="61"/>
      <c r="F3" s="61"/>
      <c r="G3" s="61"/>
      <c r="H3" s="61"/>
      <c r="I3" s="61"/>
      <c r="J3" s="61"/>
    </row>
    <row r="4" spans="1:10">
      <c r="A4" s="61"/>
      <c r="B4" s="61"/>
      <c r="C4" s="61"/>
      <c r="D4" s="61"/>
      <c r="E4" s="61"/>
      <c r="F4" s="61"/>
      <c r="G4" s="61"/>
      <c r="H4" s="61"/>
      <c r="I4" s="61"/>
      <c r="J4" s="61"/>
    </row>
    <row r="5" spans="1:10">
      <c r="A5" s="61"/>
      <c r="B5" s="61"/>
      <c r="C5" s="61"/>
      <c r="D5" s="61"/>
      <c r="E5" s="61"/>
      <c r="F5" s="61"/>
      <c r="G5" s="61"/>
      <c r="H5" s="61"/>
      <c r="I5" s="61"/>
      <c r="J5" s="61"/>
    </row>
    <row r="6" spans="1:10">
      <c r="A6" s="61"/>
      <c r="B6" s="61"/>
      <c r="C6" s="61"/>
      <c r="D6" s="61"/>
      <c r="E6" s="61"/>
      <c r="F6" s="61"/>
      <c r="G6" s="61"/>
      <c r="H6" s="61"/>
      <c r="I6" s="61"/>
      <c r="J6" s="61"/>
    </row>
    <row r="7" spans="1:10">
      <c r="A7" s="61"/>
      <c r="B7" s="61"/>
      <c r="C7" s="61"/>
      <c r="D7" s="61"/>
      <c r="E7" s="61"/>
      <c r="F7" s="61"/>
      <c r="G7" s="61"/>
      <c r="H7" s="61"/>
      <c r="I7" s="61"/>
      <c r="J7" s="61"/>
    </row>
    <row r="8" spans="1:10">
      <c r="A8" s="61"/>
      <c r="B8" s="61"/>
      <c r="C8" s="61"/>
      <c r="D8" s="61"/>
      <c r="E8" s="61"/>
      <c r="F8" s="61"/>
      <c r="G8" s="61"/>
      <c r="H8" s="61"/>
      <c r="I8" s="61"/>
      <c r="J8" s="61"/>
    </row>
    <row r="9" ht="34.5" spans="1:12">
      <c r="A9" s="62" t="s">
        <v>985</v>
      </c>
      <c r="B9" s="62"/>
      <c r="C9" s="62"/>
      <c r="D9" s="62"/>
      <c r="E9" s="62"/>
      <c r="F9" s="62"/>
      <c r="G9" s="62"/>
      <c r="H9" s="62"/>
      <c r="I9" s="62"/>
      <c r="J9" s="62"/>
      <c r="K9" s="62"/>
      <c r="L9" s="62"/>
    </row>
    <row r="10" spans="1:10">
      <c r="A10" s="61"/>
      <c r="B10" s="61"/>
      <c r="C10" s="61"/>
      <c r="D10" s="61"/>
      <c r="E10" s="61"/>
      <c r="F10" s="61"/>
      <c r="G10" s="61"/>
      <c r="H10" s="61"/>
      <c r="I10" s="61"/>
      <c r="J10" s="61"/>
    </row>
    <row r="11" spans="1:10">
      <c r="A11" s="61"/>
      <c r="B11" s="61"/>
      <c r="C11" s="61"/>
      <c r="D11" s="61"/>
      <c r="E11" s="61"/>
      <c r="F11" s="61"/>
      <c r="G11" s="61"/>
      <c r="H11" s="61"/>
      <c r="I11" s="61"/>
      <c r="J11" s="61"/>
    </row>
    <row r="12" spans="1:10">
      <c r="A12" s="61"/>
      <c r="B12" s="61"/>
      <c r="C12" s="61"/>
      <c r="D12" s="61"/>
      <c r="E12" s="61"/>
      <c r="F12" s="61"/>
      <c r="G12" s="61"/>
      <c r="H12" s="61"/>
      <c r="I12" s="61"/>
      <c r="J12" s="61"/>
    </row>
    <row r="13" spans="1:10">
      <c r="A13" s="61"/>
      <c r="B13" s="61"/>
      <c r="C13" s="61"/>
      <c r="D13" s="61"/>
      <c r="E13" s="61"/>
      <c r="F13" s="61"/>
      <c r="G13" s="61"/>
      <c r="H13" s="61"/>
      <c r="I13" s="61"/>
      <c r="J13" s="61"/>
    </row>
    <row r="14" spans="1:10">
      <c r="A14" s="61"/>
      <c r="B14" s="61"/>
      <c r="C14" s="61"/>
      <c r="D14" s="61"/>
      <c r="E14" s="61"/>
      <c r="F14" s="61"/>
      <c r="G14" s="61"/>
      <c r="H14" s="61"/>
      <c r="I14" s="61"/>
      <c r="J14" s="61"/>
    </row>
    <row r="15" spans="1:10">
      <c r="A15" s="61"/>
      <c r="B15" s="61"/>
      <c r="C15" s="61"/>
      <c r="D15" s="61"/>
      <c r="E15" s="61"/>
      <c r="F15" s="61"/>
      <c r="G15" s="61"/>
      <c r="H15" s="61"/>
      <c r="I15" s="61"/>
      <c r="J15" s="61"/>
    </row>
    <row r="16" spans="1:10">
      <c r="A16" s="61"/>
      <c r="B16" s="61"/>
      <c r="C16" s="61"/>
      <c r="D16" s="61"/>
      <c r="E16" s="61"/>
      <c r="F16" s="61"/>
      <c r="G16" s="61"/>
      <c r="H16" s="61"/>
      <c r="I16" s="61"/>
      <c r="J16" s="61"/>
    </row>
    <row r="17" spans="1:10">
      <c r="A17" s="61"/>
      <c r="B17" s="61"/>
      <c r="C17" s="61"/>
      <c r="D17" s="61"/>
      <c r="E17" s="61"/>
      <c r="F17" s="61"/>
      <c r="G17" s="61"/>
      <c r="H17" s="61"/>
      <c r="I17" s="61"/>
      <c r="J17" s="61"/>
    </row>
    <row r="18" spans="1:10">
      <c r="A18" s="61"/>
      <c r="B18" s="61"/>
      <c r="C18" s="61"/>
      <c r="D18" s="61"/>
      <c r="E18" s="61"/>
      <c r="F18" s="61"/>
      <c r="G18" s="61"/>
      <c r="H18" s="61"/>
      <c r="I18" s="61"/>
      <c r="J18" s="61"/>
    </row>
    <row r="19" ht="28.5" spans="1:10">
      <c r="A19" s="61"/>
      <c r="B19" s="61"/>
      <c r="C19" s="61"/>
      <c r="D19" s="61"/>
      <c r="E19" s="63">
        <v>45743</v>
      </c>
      <c r="F19" s="63"/>
      <c r="G19" s="63"/>
      <c r="H19" s="61"/>
      <c r="I19" s="61"/>
      <c r="J19" s="61"/>
    </row>
  </sheetData>
  <mergeCells count="2">
    <mergeCell ref="A9:L9"/>
    <mergeCell ref="E19:G1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29"/>
  <sheetViews>
    <sheetView showZeros="0" workbookViewId="0">
      <pane xSplit="1" ySplit="3" topLeftCell="B16" activePane="bottomRight" state="frozen"/>
      <selection/>
      <selection pane="topRight"/>
      <selection pane="bottomLeft"/>
      <selection pane="bottomRight" activeCell="E23" sqref="E23"/>
    </sheetView>
  </sheetViews>
  <sheetFormatPr defaultColWidth="13.775" defaultRowHeight="24" customHeight="1" outlineLevelCol="4"/>
  <cols>
    <col min="1" max="1" width="47.875" customWidth="1"/>
    <col min="2" max="3" width="17" customWidth="1"/>
    <col min="4" max="4" width="18.4416666666667" customWidth="1"/>
    <col min="5" max="5" width="21.6666666666667" customWidth="1"/>
  </cols>
  <sheetData>
    <row r="1" ht="30" customHeight="1" spans="1:5">
      <c r="A1" s="86" t="s">
        <v>986</v>
      </c>
      <c r="B1" s="86"/>
      <c r="C1" s="86"/>
      <c r="D1" s="86"/>
      <c r="E1" s="86"/>
    </row>
    <row r="2" ht="18" customHeight="1" spans="1:5">
      <c r="A2" s="87" t="s">
        <v>987</v>
      </c>
      <c r="B2" s="174"/>
      <c r="C2" s="174"/>
      <c r="D2" s="174"/>
      <c r="E2" s="89" t="s">
        <v>32</v>
      </c>
    </row>
    <row r="3" ht="40.05" customHeight="1" spans="1:5">
      <c r="A3" s="175" t="s">
        <v>96</v>
      </c>
      <c r="B3" s="154" t="s">
        <v>988</v>
      </c>
      <c r="C3" s="153" t="s">
        <v>34</v>
      </c>
      <c r="D3" s="153" t="s">
        <v>989</v>
      </c>
      <c r="E3" s="175" t="s">
        <v>990</v>
      </c>
    </row>
    <row r="4" ht="25.05" customHeight="1" spans="1:5">
      <c r="A4" s="132" t="s">
        <v>991</v>
      </c>
      <c r="B4" s="176">
        <v>36631</v>
      </c>
      <c r="C4" s="176">
        <v>31214</v>
      </c>
      <c r="D4" s="177">
        <f>C4/B4</f>
        <v>0.852119789249543</v>
      </c>
      <c r="E4" s="178"/>
    </row>
    <row r="5" ht="25.05" customHeight="1" spans="1:5">
      <c r="A5" s="127" t="s">
        <v>992</v>
      </c>
      <c r="B5" s="176"/>
      <c r="C5" s="176"/>
      <c r="D5" s="177"/>
      <c r="E5" s="179"/>
    </row>
    <row r="6" ht="25.05" customHeight="1" spans="1:5">
      <c r="A6" s="127" t="s">
        <v>993</v>
      </c>
      <c r="B6" s="176"/>
      <c r="C6" s="176"/>
      <c r="D6" s="177"/>
      <c r="E6" s="179"/>
    </row>
    <row r="7" ht="25.05" customHeight="1" spans="1:5">
      <c r="A7" s="127" t="s">
        <v>994</v>
      </c>
      <c r="B7" s="176">
        <v>3104</v>
      </c>
      <c r="C7" s="176">
        <v>3000</v>
      </c>
      <c r="D7" s="177">
        <f>C7/B7</f>
        <v>0.966494845360825</v>
      </c>
      <c r="E7" s="179"/>
    </row>
    <row r="8" ht="25.05" customHeight="1" spans="1:5">
      <c r="A8" s="127" t="s">
        <v>995</v>
      </c>
      <c r="B8" s="176">
        <v>51</v>
      </c>
      <c r="C8" s="176">
        <v>200</v>
      </c>
      <c r="D8" s="177">
        <f>C8/B8</f>
        <v>3.92156862745098</v>
      </c>
      <c r="E8" s="179"/>
    </row>
    <row r="9" ht="25.05" customHeight="1" spans="1:5">
      <c r="A9" s="127" t="s">
        <v>996</v>
      </c>
      <c r="B9" s="176">
        <v>31940</v>
      </c>
      <c r="C9" s="176">
        <v>26514</v>
      </c>
      <c r="D9" s="177">
        <f>C9/B9</f>
        <v>0.830118973074515</v>
      </c>
      <c r="E9" s="180"/>
    </row>
    <row r="10" ht="25.05" customHeight="1" spans="1:5">
      <c r="A10" s="127" t="s">
        <v>997</v>
      </c>
      <c r="B10" s="176"/>
      <c r="C10" s="176"/>
      <c r="D10" s="177"/>
      <c r="E10" s="180"/>
    </row>
    <row r="11" ht="25.05" customHeight="1" spans="1:5">
      <c r="A11" s="127" t="s">
        <v>998</v>
      </c>
      <c r="B11" s="176"/>
      <c r="C11" s="176"/>
      <c r="D11" s="177"/>
      <c r="E11" s="180"/>
    </row>
    <row r="12" ht="25.05" customHeight="1" spans="1:5">
      <c r="A12" s="127" t="s">
        <v>999</v>
      </c>
      <c r="B12" s="176"/>
      <c r="C12" s="176"/>
      <c r="D12" s="177"/>
      <c r="E12" s="180"/>
    </row>
    <row r="13" ht="25.05" customHeight="1" spans="1:5">
      <c r="A13" s="127" t="s">
        <v>1000</v>
      </c>
      <c r="B13" s="176"/>
      <c r="C13" s="176"/>
      <c r="D13" s="177"/>
      <c r="E13" s="180"/>
    </row>
    <row r="14" s="85" customFormat="1" ht="25.05" customHeight="1" spans="1:5">
      <c r="A14" s="127" t="s">
        <v>1001</v>
      </c>
      <c r="B14" s="176"/>
      <c r="C14" s="176"/>
      <c r="D14" s="177"/>
      <c r="E14" s="180"/>
    </row>
    <row r="15" s="85" customFormat="1" ht="25.05" customHeight="1" spans="1:5">
      <c r="A15" s="127" t="s">
        <v>1002</v>
      </c>
      <c r="B15" s="176">
        <v>560</v>
      </c>
      <c r="C15" s="176">
        <v>600</v>
      </c>
      <c r="D15" s="177">
        <f>C15/B15</f>
        <v>1.07142857142857</v>
      </c>
      <c r="E15" s="180"/>
    </row>
    <row r="16" s="85" customFormat="1" ht="25.05" customHeight="1" spans="1:5">
      <c r="A16" s="127" t="s">
        <v>1003</v>
      </c>
      <c r="B16" s="176">
        <v>976</v>
      </c>
      <c r="C16" s="176">
        <v>900</v>
      </c>
      <c r="D16" s="177">
        <f>C16/B16</f>
        <v>0.922131147540984</v>
      </c>
      <c r="E16" s="180"/>
    </row>
    <row r="17" ht="25.05" customHeight="1" spans="1:5">
      <c r="A17" s="127" t="s">
        <v>1004</v>
      </c>
      <c r="B17" s="176"/>
      <c r="C17" s="176"/>
      <c r="D17" s="177"/>
      <c r="E17" s="180"/>
    </row>
    <row r="18" ht="25.05" customHeight="1" spans="1:5">
      <c r="A18" s="132" t="s">
        <v>1005</v>
      </c>
      <c r="B18" s="176">
        <v>71</v>
      </c>
      <c r="C18" s="176">
        <v>3486</v>
      </c>
      <c r="D18" s="177">
        <f>C18/B18</f>
        <v>49.0985915492958</v>
      </c>
      <c r="E18" s="181"/>
    </row>
    <row r="19" ht="25.05" customHeight="1" spans="1:5">
      <c r="A19" s="127" t="s">
        <v>1006</v>
      </c>
      <c r="B19" s="176"/>
      <c r="C19" s="176"/>
      <c r="D19" s="177"/>
      <c r="E19" s="180"/>
    </row>
    <row r="20" ht="25.05" customHeight="1" spans="1:5">
      <c r="A20" s="127" t="s">
        <v>1007</v>
      </c>
      <c r="B20" s="176">
        <v>71</v>
      </c>
      <c r="C20" s="176">
        <v>3486</v>
      </c>
      <c r="D20" s="177">
        <f>C20/B20</f>
        <v>49.0985915492958</v>
      </c>
      <c r="E20" s="180"/>
    </row>
    <row r="21" ht="25.05" customHeight="1" spans="1:5">
      <c r="A21" s="134" t="s">
        <v>1008</v>
      </c>
      <c r="B21" s="182">
        <v>36702</v>
      </c>
      <c r="C21" s="183">
        <v>34700</v>
      </c>
      <c r="D21" s="177">
        <f t="shared" ref="D21:D29" si="0">C21/B21</f>
        <v>0.945452563892976</v>
      </c>
      <c r="E21" s="180"/>
    </row>
    <row r="22" ht="25.05" customHeight="1" spans="1:5">
      <c r="A22" s="184"/>
      <c r="B22" s="185"/>
      <c r="C22" s="176"/>
      <c r="D22" s="177"/>
      <c r="E22" s="186"/>
    </row>
    <row r="23" ht="25.05" customHeight="1" spans="1:5">
      <c r="A23" s="94" t="s">
        <v>1009</v>
      </c>
      <c r="B23" s="187">
        <v>50924</v>
      </c>
      <c r="C23" s="176">
        <v>22944</v>
      </c>
      <c r="D23" s="177">
        <f t="shared" si="0"/>
        <v>0.450553766396984</v>
      </c>
      <c r="E23" s="188"/>
    </row>
    <row r="24" ht="25.05" customHeight="1" spans="1:5">
      <c r="A24" s="189" t="s">
        <v>1010</v>
      </c>
      <c r="B24" s="187">
        <v>19538</v>
      </c>
      <c r="C24" s="176">
        <v>4910</v>
      </c>
      <c r="D24" s="177">
        <f t="shared" si="0"/>
        <v>0.251305148940526</v>
      </c>
      <c r="E24" s="188"/>
    </row>
    <row r="25" ht="25.05" customHeight="1" spans="1:5">
      <c r="A25" s="189" t="s">
        <v>1011</v>
      </c>
      <c r="B25" s="190"/>
      <c r="C25" s="176"/>
      <c r="D25" s="177"/>
      <c r="E25" s="191"/>
    </row>
    <row r="26" ht="25.05" customHeight="1" spans="1:5">
      <c r="A26" s="192" t="s">
        <v>1012</v>
      </c>
      <c r="B26" s="190">
        <v>7359</v>
      </c>
      <c r="C26" s="176">
        <v>5325</v>
      </c>
      <c r="D26" s="177">
        <f t="shared" si="0"/>
        <v>0.72360375050958</v>
      </c>
      <c r="E26" s="191"/>
    </row>
    <row r="27" ht="25.05" customHeight="1" spans="1:5">
      <c r="A27" s="192" t="s">
        <v>1013</v>
      </c>
      <c r="B27" s="190">
        <v>3146</v>
      </c>
      <c r="C27" s="176"/>
      <c r="D27" s="177">
        <f t="shared" si="0"/>
        <v>0</v>
      </c>
      <c r="E27" s="191"/>
    </row>
    <row r="28" ht="25.05" customHeight="1" spans="1:5">
      <c r="A28" s="189" t="s">
        <v>1014</v>
      </c>
      <c r="B28" s="190">
        <v>26386</v>
      </c>
      <c r="C28" s="176">
        <f>19400+6796</f>
        <v>26196</v>
      </c>
      <c r="D28" s="177">
        <f t="shared" si="0"/>
        <v>0.992799211703176</v>
      </c>
      <c r="E28" s="191"/>
    </row>
    <row r="29" ht="25.05" customHeight="1" spans="1:5">
      <c r="A29" s="91" t="s">
        <v>1015</v>
      </c>
      <c r="B29" s="193">
        <v>93131</v>
      </c>
      <c r="C29" s="183">
        <f>64335+6796</f>
        <v>71131</v>
      </c>
      <c r="D29" s="177">
        <f t="shared" si="0"/>
        <v>0.763773609217124</v>
      </c>
      <c r="E29" s="188"/>
    </row>
  </sheetData>
  <mergeCells count="1">
    <mergeCell ref="A1:E1"/>
  </mergeCells>
  <printOptions horizontalCentered="1"/>
  <pageMargins left="0.751388888888889" right="0.751388888888889" top="0.786805555555556" bottom="0.786805555555556"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G25"/>
  <sheetViews>
    <sheetView showZeros="0" workbookViewId="0">
      <pane xSplit="1" ySplit="3" topLeftCell="B4" activePane="bottomRight" state="frozen"/>
      <selection/>
      <selection pane="topRight"/>
      <selection pane="bottomLeft"/>
      <selection pane="bottomRight" activeCell="B6" sqref="B6"/>
    </sheetView>
  </sheetViews>
  <sheetFormatPr defaultColWidth="13.775" defaultRowHeight="24" customHeight="1" outlineLevelCol="6"/>
  <cols>
    <col min="1" max="1" width="37.5583333333333" customWidth="1"/>
    <col min="2" max="2" width="12.775" customWidth="1"/>
    <col min="3" max="3" width="14" customWidth="1"/>
    <col min="4" max="4" width="14.5583333333333" customWidth="1"/>
    <col min="5" max="5" width="12.5583333333333" customWidth="1"/>
    <col min="6" max="6" width="10.6666666666667" customWidth="1"/>
    <col min="7" max="7" width="18" customWidth="1"/>
  </cols>
  <sheetData>
    <row r="1" ht="30" customHeight="1" spans="1:7">
      <c r="A1" s="86" t="s">
        <v>1016</v>
      </c>
      <c r="B1" s="86"/>
      <c r="C1" s="86"/>
      <c r="D1" s="86"/>
      <c r="E1" s="86"/>
      <c r="F1" s="86"/>
      <c r="G1" s="86"/>
    </row>
    <row r="2" ht="18" customHeight="1" spans="1:7">
      <c r="A2" s="87" t="s">
        <v>1017</v>
      </c>
      <c r="B2" s="88"/>
      <c r="C2" s="88"/>
      <c r="D2" s="88"/>
      <c r="E2" s="164"/>
      <c r="F2" s="88"/>
      <c r="G2" s="89" t="s">
        <v>32</v>
      </c>
    </row>
    <row r="3" ht="40.05" customHeight="1" spans="1:7">
      <c r="A3" s="90" t="s">
        <v>1018</v>
      </c>
      <c r="B3" s="165" t="s">
        <v>236</v>
      </c>
      <c r="C3" s="90" t="s">
        <v>237</v>
      </c>
      <c r="D3" s="90" t="s">
        <v>1019</v>
      </c>
      <c r="E3" s="90" t="s">
        <v>1020</v>
      </c>
      <c r="F3" s="90" t="s">
        <v>1021</v>
      </c>
      <c r="G3" s="90" t="s">
        <v>990</v>
      </c>
    </row>
    <row r="4" ht="25.05" customHeight="1" spans="1:7">
      <c r="A4" s="127" t="s">
        <v>1022</v>
      </c>
      <c r="B4" s="166"/>
      <c r="C4" s="166"/>
      <c r="D4" s="166"/>
      <c r="E4" s="163"/>
      <c r="F4" s="167"/>
      <c r="G4" s="168"/>
    </row>
    <row r="5" ht="25.05" customHeight="1" spans="1:7">
      <c r="A5" s="132" t="s">
        <v>1023</v>
      </c>
      <c r="B5" s="166">
        <v>37.42</v>
      </c>
      <c r="C5" s="166"/>
      <c r="D5" s="166"/>
      <c r="E5" s="163"/>
      <c r="F5" s="167"/>
      <c r="G5" s="168"/>
    </row>
    <row r="6" ht="25.05" customHeight="1" spans="1:7">
      <c r="A6" s="127" t="s">
        <v>1024</v>
      </c>
      <c r="B6" s="166">
        <v>33640.847069</v>
      </c>
      <c r="C6" s="166">
        <v>30308</v>
      </c>
      <c r="D6" s="166"/>
      <c r="E6" s="163">
        <v>3333</v>
      </c>
      <c r="F6" s="167">
        <v>1.00959896368656</v>
      </c>
      <c r="G6" s="168"/>
    </row>
    <row r="7" ht="25.05" customHeight="1" spans="1:7">
      <c r="A7" s="127" t="s">
        <v>1025</v>
      </c>
      <c r="B7" s="166">
        <v>4116.71707</v>
      </c>
      <c r="C7" s="166"/>
      <c r="D7" s="166"/>
      <c r="E7" s="163">
        <v>1473</v>
      </c>
      <c r="F7" s="167">
        <v>0.375681426355174</v>
      </c>
      <c r="G7" s="168"/>
    </row>
    <row r="8" ht="25.05" customHeight="1" spans="1:7">
      <c r="A8" s="127" t="s">
        <v>1026</v>
      </c>
      <c r="B8" s="166"/>
      <c r="C8" s="166"/>
      <c r="D8" s="166"/>
      <c r="E8" s="163"/>
      <c r="F8" s="167"/>
      <c r="G8" s="168"/>
    </row>
    <row r="9" ht="25.05" customHeight="1" spans="1:7">
      <c r="A9" s="127" t="s">
        <v>1027</v>
      </c>
      <c r="B9" s="166">
        <v>158</v>
      </c>
      <c r="C9" s="166"/>
      <c r="D9" s="166"/>
      <c r="E9" s="163">
        <v>158</v>
      </c>
      <c r="F9" s="167"/>
      <c r="G9" s="168"/>
    </row>
    <row r="10" ht="25.05" customHeight="1" spans="1:7">
      <c r="A10" s="127" t="s">
        <v>1028</v>
      </c>
      <c r="B10" s="166">
        <v>21990.493244</v>
      </c>
      <c r="C10" s="166"/>
      <c r="D10" s="166">
        <v>19400</v>
      </c>
      <c r="E10" s="163">
        <v>361</v>
      </c>
      <c r="F10" s="167">
        <v>1.84159561544259</v>
      </c>
      <c r="G10" s="168"/>
    </row>
    <row r="11" ht="25.05" customHeight="1" spans="1:7">
      <c r="A11" s="127" t="s">
        <v>1029</v>
      </c>
      <c r="B11" s="166">
        <v>4392</v>
      </c>
      <c r="C11" s="166">
        <v>4392</v>
      </c>
      <c r="D11" s="166"/>
      <c r="E11" s="163"/>
      <c r="F11" s="167">
        <v>4.75324675324675</v>
      </c>
      <c r="G11" s="168"/>
    </row>
    <row r="12" ht="25.05" customHeight="1" spans="1:7">
      <c r="A12" s="127" t="s">
        <v>1030</v>
      </c>
      <c r="B12" s="166"/>
      <c r="C12" s="166"/>
      <c r="D12" s="166"/>
      <c r="E12" s="163"/>
      <c r="F12" s="167"/>
      <c r="G12" s="168"/>
    </row>
    <row r="13" ht="25.05" customHeight="1" spans="1:7">
      <c r="A13" s="134" t="s">
        <v>1031</v>
      </c>
      <c r="B13" s="169">
        <f>SUM(B5:B12)</f>
        <v>64335.477383</v>
      </c>
      <c r="C13" s="169">
        <v>34700</v>
      </c>
      <c r="D13" s="169">
        <v>19400</v>
      </c>
      <c r="E13" s="169">
        <v>5325</v>
      </c>
      <c r="F13" s="170">
        <v>1.12584833723575</v>
      </c>
      <c r="G13" s="171"/>
    </row>
    <row r="14" ht="25.05" customHeight="1" spans="1:7">
      <c r="A14" s="94" t="s">
        <v>1032</v>
      </c>
      <c r="B14" s="172"/>
      <c r="C14" s="172"/>
      <c r="D14" s="172"/>
      <c r="E14" s="172"/>
      <c r="F14" s="170"/>
      <c r="G14" s="171"/>
    </row>
    <row r="15" ht="25.05" customHeight="1" spans="1:7">
      <c r="A15" s="127" t="s">
        <v>1033</v>
      </c>
      <c r="B15" s="166"/>
      <c r="C15" s="166"/>
      <c r="D15" s="166"/>
      <c r="E15" s="166"/>
      <c r="F15" s="170"/>
      <c r="G15" s="168"/>
    </row>
    <row r="16" ht="25.05" customHeight="1" spans="1:7">
      <c r="A16" s="127" t="s">
        <v>1034</v>
      </c>
      <c r="B16" s="166"/>
      <c r="C16" s="166"/>
      <c r="D16" s="166"/>
      <c r="E16" s="166"/>
      <c r="F16" s="170"/>
      <c r="G16" s="168"/>
    </row>
    <row r="17" ht="25.05" customHeight="1" spans="1:7">
      <c r="A17" s="127" t="s">
        <v>1035</v>
      </c>
      <c r="B17" s="166">
        <v>6796</v>
      </c>
      <c r="C17" s="166"/>
      <c r="D17" s="166"/>
      <c r="E17" s="166"/>
      <c r="F17" s="170"/>
      <c r="G17" s="168"/>
    </row>
    <row r="18" ht="25.05" customHeight="1" spans="1:7">
      <c r="A18" s="134" t="s">
        <v>1036</v>
      </c>
      <c r="B18" s="173">
        <f>B13+B14+B17</f>
        <v>71131.477383</v>
      </c>
      <c r="C18" s="173"/>
      <c r="D18" s="173"/>
      <c r="E18" s="173"/>
      <c r="F18" s="170">
        <f>71131/57644</f>
        <v>1.23397057803067</v>
      </c>
      <c r="G18" s="92"/>
    </row>
    <row r="19" customHeight="1" spans="2:6">
      <c r="B19" s="124"/>
      <c r="C19" s="124"/>
      <c r="D19" s="124"/>
      <c r="E19" s="124"/>
      <c r="F19" s="124"/>
    </row>
    <row r="20" customHeight="1" spans="2:6">
      <c r="B20" s="124"/>
      <c r="C20" s="124"/>
      <c r="D20" s="124"/>
      <c r="E20" s="124"/>
      <c r="F20" s="124"/>
    </row>
    <row r="21" customHeight="1" spans="2:6">
      <c r="B21" s="124"/>
      <c r="C21" s="124"/>
      <c r="D21" s="124"/>
      <c r="E21" s="124"/>
      <c r="F21" s="124"/>
    </row>
    <row r="22" customHeight="1" spans="2:6">
      <c r="B22" s="124"/>
      <c r="C22" s="124"/>
      <c r="D22" s="124"/>
      <c r="E22" s="124"/>
      <c r="F22" s="124"/>
    </row>
    <row r="23" customHeight="1" spans="2:6">
      <c r="B23" s="124"/>
      <c r="C23" s="124"/>
      <c r="D23" s="124"/>
      <c r="E23" s="124"/>
      <c r="F23" s="124"/>
    </row>
    <row r="24" customHeight="1" spans="2:6">
      <c r="B24" s="124"/>
      <c r="C24" s="124"/>
      <c r="D24" s="124"/>
      <c r="E24" s="124"/>
      <c r="F24" s="124"/>
    </row>
    <row r="25" customHeight="1" spans="2:6">
      <c r="B25" s="124"/>
      <c r="C25" s="124"/>
      <c r="D25" s="124"/>
      <c r="E25" s="124"/>
      <c r="F25" s="124"/>
    </row>
  </sheetData>
  <mergeCells count="1">
    <mergeCell ref="A1:G1"/>
  </mergeCells>
  <printOptions horizontalCentered="1"/>
  <pageMargins left="0.751388888888889" right="0.751388888888889" top="0.786805555555556" bottom="0.786805555555556"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showZeros="0" workbookViewId="0">
      <pane xSplit="2" ySplit="3" topLeftCell="C4" activePane="bottomRight" state="frozen"/>
      <selection/>
      <selection pane="topRight"/>
      <selection pane="bottomLeft"/>
      <selection pane="bottomRight" activeCell="C8" sqref="C8"/>
    </sheetView>
  </sheetViews>
  <sheetFormatPr defaultColWidth="13.775" defaultRowHeight="24" customHeight="1" outlineLevelCol="5"/>
  <cols>
    <col min="1" max="1" width="49.8916666666667" customWidth="1"/>
    <col min="2" max="2" width="15.8916666666667" customWidth="1"/>
    <col min="3" max="3" width="15.4416666666667" customWidth="1"/>
    <col min="4" max="4" width="14" customWidth="1"/>
    <col min="5" max="5" width="13.4416666666667" customWidth="1"/>
    <col min="6" max="6" width="14.8916666666667" customWidth="1"/>
  </cols>
  <sheetData>
    <row r="1" ht="30" customHeight="1" spans="1:6">
      <c r="A1" s="86" t="s">
        <v>1037</v>
      </c>
      <c r="B1" s="86"/>
      <c r="C1" s="86"/>
      <c r="D1" s="86"/>
      <c r="E1" s="86"/>
      <c r="F1" s="86"/>
    </row>
    <row r="2" ht="18" customHeight="1" spans="1:6">
      <c r="A2" s="87" t="s">
        <v>1038</v>
      </c>
      <c r="B2" s="88"/>
      <c r="C2" s="88"/>
      <c r="D2" s="88"/>
      <c r="E2" s="152"/>
      <c r="F2" s="89" t="s">
        <v>32</v>
      </c>
    </row>
    <row r="3" ht="49" customHeight="1" spans="1:6">
      <c r="A3" s="153" t="s">
        <v>1018</v>
      </c>
      <c r="B3" s="154" t="s">
        <v>236</v>
      </c>
      <c r="C3" s="126" t="s">
        <v>1039</v>
      </c>
      <c r="D3" s="126" t="s">
        <v>1019</v>
      </c>
      <c r="E3" s="126" t="s">
        <v>207</v>
      </c>
      <c r="F3" s="153" t="s">
        <v>990</v>
      </c>
    </row>
    <row r="4" ht="25.05" customHeight="1" spans="1:6">
      <c r="A4" s="155" t="s">
        <v>1031</v>
      </c>
      <c r="B4" s="156">
        <v>64335</v>
      </c>
      <c r="C4" s="156">
        <v>34700</v>
      </c>
      <c r="D4" s="156">
        <v>19400</v>
      </c>
      <c r="E4" s="156">
        <v>5325</v>
      </c>
      <c r="F4" s="15"/>
    </row>
    <row r="5" ht="25.05" customHeight="1" spans="1:6">
      <c r="A5" s="157" t="s">
        <v>1022</v>
      </c>
      <c r="B5" s="158">
        <v>37.42</v>
      </c>
      <c r="C5" s="158"/>
      <c r="D5" s="158"/>
      <c r="E5" s="159"/>
      <c r="F5" s="160"/>
    </row>
    <row r="6" s="85" customFormat="1" ht="25.05" customHeight="1" spans="1:6">
      <c r="A6" s="161" t="s">
        <v>1040</v>
      </c>
      <c r="B6" s="158">
        <v>37.42</v>
      </c>
      <c r="C6" s="158"/>
      <c r="D6" s="158"/>
      <c r="E6" s="158"/>
      <c r="F6" s="160"/>
    </row>
    <row r="7" s="85" customFormat="1" ht="25.05" customHeight="1" spans="1:6">
      <c r="A7" s="161" t="s">
        <v>1041</v>
      </c>
      <c r="B7" s="158">
        <v>37.42</v>
      </c>
      <c r="C7" s="158"/>
      <c r="D7" s="158"/>
      <c r="E7" s="159"/>
      <c r="F7" s="160"/>
    </row>
    <row r="8" ht="25.05" customHeight="1" spans="1:6">
      <c r="A8" s="161" t="s">
        <v>1023</v>
      </c>
      <c r="B8" s="158"/>
      <c r="C8" s="158"/>
      <c r="D8" s="158"/>
      <c r="E8" s="158"/>
      <c r="F8" s="15"/>
    </row>
    <row r="9" ht="25.05" customHeight="1" spans="1:6">
      <c r="A9" s="161" t="s">
        <v>1042</v>
      </c>
      <c r="B9" s="158"/>
      <c r="C9" s="158"/>
      <c r="D9" s="158"/>
      <c r="E9" s="158"/>
      <c r="F9" s="15"/>
    </row>
    <row r="10" ht="25.05" customHeight="1" spans="1:6">
      <c r="A10" s="161" t="s">
        <v>1043</v>
      </c>
      <c r="B10" s="158"/>
      <c r="C10" s="158"/>
      <c r="D10" s="158"/>
      <c r="E10" s="159"/>
      <c r="F10" s="15"/>
    </row>
    <row r="11" ht="25.05" customHeight="1" spans="1:6">
      <c r="A11" s="161" t="s">
        <v>1024</v>
      </c>
      <c r="B11" s="158">
        <v>33640.847069</v>
      </c>
      <c r="C11" s="158">
        <v>30308</v>
      </c>
      <c r="D11" s="158"/>
      <c r="E11" s="158">
        <v>3333</v>
      </c>
      <c r="F11" s="15"/>
    </row>
    <row r="12" ht="25.05" customHeight="1" spans="1:6">
      <c r="A12" s="161" t="s">
        <v>1044</v>
      </c>
      <c r="B12" s="158">
        <f>SUM(B13:B19)</f>
        <v>28468.847069</v>
      </c>
      <c r="C12" s="158">
        <v>25607.775469</v>
      </c>
      <c r="D12" s="158"/>
      <c r="E12" s="158">
        <v>2861</v>
      </c>
      <c r="F12" s="15"/>
    </row>
    <row r="13" ht="25.05" customHeight="1" spans="1:6">
      <c r="A13" s="161" t="s">
        <v>1045</v>
      </c>
      <c r="B13" s="158">
        <v>27872.703469</v>
      </c>
      <c r="C13" s="158">
        <v>24669</v>
      </c>
      <c r="D13" s="158"/>
      <c r="E13" s="158">
        <v>2704</v>
      </c>
      <c r="F13" s="15"/>
    </row>
    <row r="14" ht="25.05" customHeight="1" spans="1:6">
      <c r="A14" s="161" t="s">
        <v>1046</v>
      </c>
      <c r="B14" s="158">
        <v>251.7632</v>
      </c>
      <c r="C14" s="158">
        <v>170</v>
      </c>
      <c r="D14" s="158"/>
      <c r="E14" s="158">
        <v>82</v>
      </c>
      <c r="F14" s="15"/>
    </row>
    <row r="15" ht="25.05" customHeight="1" spans="1:6">
      <c r="A15" s="161" t="s">
        <v>1047</v>
      </c>
      <c r="B15" s="158">
        <v>50</v>
      </c>
      <c r="C15" s="158">
        <v>50</v>
      </c>
      <c r="D15" s="158"/>
      <c r="E15" s="158"/>
      <c r="F15" s="15"/>
    </row>
    <row r="16" ht="25.05" customHeight="1" spans="1:6">
      <c r="A16" s="161" t="s">
        <v>1048</v>
      </c>
      <c r="B16" s="158">
        <v>200</v>
      </c>
      <c r="C16" s="158">
        <v>200</v>
      </c>
      <c r="D16" s="158"/>
      <c r="E16" s="158"/>
      <c r="F16" s="15"/>
    </row>
    <row r="17" ht="25.05" customHeight="1" spans="1:6">
      <c r="A17" s="161" t="s">
        <v>1049</v>
      </c>
      <c r="B17" s="158">
        <v>0</v>
      </c>
      <c r="C17" s="158">
        <v>19</v>
      </c>
      <c r="D17" s="158"/>
      <c r="E17" s="158"/>
      <c r="F17" s="15"/>
    </row>
    <row r="18" ht="25.05" customHeight="1" spans="1:6">
      <c r="A18" s="161" t="s">
        <v>1050</v>
      </c>
      <c r="B18" s="158">
        <v>19.072</v>
      </c>
      <c r="C18" s="158">
        <v>500</v>
      </c>
      <c r="D18" s="158"/>
      <c r="E18" s="158"/>
      <c r="F18" s="15"/>
    </row>
    <row r="19" ht="25.05" customHeight="1" spans="1:6">
      <c r="A19" s="161" t="s">
        <v>1051</v>
      </c>
      <c r="B19" s="158">
        <v>75.3084</v>
      </c>
      <c r="C19" s="158"/>
      <c r="D19" s="158"/>
      <c r="E19" s="159">
        <v>75.3084</v>
      </c>
      <c r="F19" s="15"/>
    </row>
    <row r="20" ht="25.05" customHeight="1" spans="1:6">
      <c r="A20" s="161" t="s">
        <v>1052</v>
      </c>
      <c r="B20" s="158">
        <v>3140</v>
      </c>
      <c r="C20" s="158">
        <v>3000</v>
      </c>
      <c r="D20" s="158"/>
      <c r="E20" s="159">
        <v>140</v>
      </c>
      <c r="F20" s="15"/>
    </row>
    <row r="21" ht="25.05" customHeight="1" spans="1:6">
      <c r="A21" s="161" t="s">
        <v>1053</v>
      </c>
      <c r="B21" s="158">
        <v>3140</v>
      </c>
      <c r="C21" s="158">
        <v>3000</v>
      </c>
      <c r="D21" s="158"/>
      <c r="E21" s="159">
        <v>140</v>
      </c>
      <c r="F21" s="15"/>
    </row>
    <row r="22" ht="25.05" customHeight="1" spans="1:6">
      <c r="A22" s="161" t="s">
        <v>1054</v>
      </c>
      <c r="B22" s="158">
        <v>262</v>
      </c>
      <c r="C22" s="158">
        <v>200</v>
      </c>
      <c r="D22" s="158"/>
      <c r="E22" s="159">
        <v>62</v>
      </c>
      <c r="F22" s="15"/>
    </row>
    <row r="23" ht="25.05" customHeight="1" spans="1:6">
      <c r="A23" s="161" t="s">
        <v>1055</v>
      </c>
      <c r="B23" s="158">
        <v>668</v>
      </c>
      <c r="C23" s="158">
        <v>600</v>
      </c>
      <c r="D23" s="158">
        <v>0</v>
      </c>
      <c r="E23" s="159">
        <v>68</v>
      </c>
      <c r="F23" s="15"/>
    </row>
    <row r="24" ht="25.05" customHeight="1" spans="1:6">
      <c r="A24" s="161" t="s">
        <v>1056</v>
      </c>
      <c r="B24" s="158">
        <v>668</v>
      </c>
      <c r="C24" s="158">
        <v>600</v>
      </c>
      <c r="D24" s="158">
        <v>0</v>
      </c>
      <c r="E24" s="159">
        <v>68</v>
      </c>
      <c r="F24" s="15"/>
    </row>
    <row r="25" ht="25.05" customHeight="1" spans="1:6">
      <c r="A25" s="161" t="s">
        <v>1057</v>
      </c>
      <c r="B25" s="158">
        <v>1102</v>
      </c>
      <c r="C25" s="158">
        <v>900</v>
      </c>
      <c r="D25" s="158">
        <v>0</v>
      </c>
      <c r="E25" s="159">
        <v>202</v>
      </c>
      <c r="F25" s="15"/>
    </row>
    <row r="26" ht="25.05" customHeight="1" spans="1:6">
      <c r="A26" s="161" t="s">
        <v>1058</v>
      </c>
      <c r="B26" s="158">
        <v>1102</v>
      </c>
      <c r="C26" s="158">
        <v>900</v>
      </c>
      <c r="D26" s="158">
        <v>0</v>
      </c>
      <c r="E26" s="159">
        <v>202</v>
      </c>
      <c r="F26" s="15"/>
    </row>
    <row r="27" ht="25.05" customHeight="1" spans="1:6">
      <c r="A27" s="161" t="s">
        <v>1025</v>
      </c>
      <c r="B27" s="158">
        <f>B30+B32</f>
        <v>4116.71707</v>
      </c>
      <c r="C27" s="158"/>
      <c r="D27" s="158"/>
      <c r="E27" s="158">
        <v>1473</v>
      </c>
      <c r="F27" s="15"/>
    </row>
    <row r="28" ht="25.05" customHeight="1" spans="1:6">
      <c r="A28" s="161" t="s">
        <v>1059</v>
      </c>
      <c r="B28" s="158"/>
      <c r="C28" s="158"/>
      <c r="D28" s="158"/>
      <c r="E28" s="158"/>
      <c r="F28" s="15"/>
    </row>
    <row r="29" ht="25.05" customHeight="1" spans="1:6">
      <c r="A29" s="161" t="s">
        <v>1060</v>
      </c>
      <c r="B29" s="158"/>
      <c r="C29" s="158"/>
      <c r="D29" s="158"/>
      <c r="E29" s="158"/>
      <c r="F29" s="15"/>
    </row>
    <row r="30" ht="25.05" customHeight="1" spans="1:6">
      <c r="A30" s="161" t="s">
        <v>1061</v>
      </c>
      <c r="B30" s="158">
        <v>1420.768169</v>
      </c>
      <c r="C30" s="158"/>
      <c r="D30" s="158"/>
      <c r="E30" s="159">
        <v>1294</v>
      </c>
      <c r="F30" s="15"/>
    </row>
    <row r="31" ht="25.05" customHeight="1" spans="1:6">
      <c r="A31" s="161" t="s">
        <v>1062</v>
      </c>
      <c r="B31" s="158">
        <v>1420.768169</v>
      </c>
      <c r="C31" s="158"/>
      <c r="D31" s="158"/>
      <c r="E31" s="159">
        <v>1294</v>
      </c>
      <c r="F31" s="15"/>
    </row>
    <row r="32" ht="25.05" customHeight="1" spans="1:6">
      <c r="A32" s="161" t="s">
        <v>1063</v>
      </c>
      <c r="B32" s="158">
        <f>SUM(B33:B34)</f>
        <v>2695.948901</v>
      </c>
      <c r="C32" s="158"/>
      <c r="D32" s="158"/>
      <c r="E32" s="159">
        <v>179</v>
      </c>
      <c r="F32" s="15"/>
    </row>
    <row r="33" ht="25.05" customHeight="1" spans="1:6">
      <c r="A33" s="161" t="s">
        <v>1064</v>
      </c>
      <c r="B33" s="158">
        <v>1962.6449</v>
      </c>
      <c r="C33" s="158"/>
      <c r="D33" s="158"/>
      <c r="E33" s="159">
        <v>57</v>
      </c>
      <c r="F33" s="15"/>
    </row>
    <row r="34" ht="25.05" customHeight="1" spans="1:6">
      <c r="A34" s="161" t="s">
        <v>1065</v>
      </c>
      <c r="B34" s="158">
        <v>733.304001</v>
      </c>
      <c r="C34" s="158"/>
      <c r="D34" s="158"/>
      <c r="E34" s="159">
        <v>122</v>
      </c>
      <c r="F34" s="15"/>
    </row>
    <row r="35" ht="25.05" customHeight="1" spans="1:6">
      <c r="A35" s="161" t="s">
        <v>1026</v>
      </c>
      <c r="B35" s="158"/>
      <c r="C35" s="158"/>
      <c r="D35" s="158"/>
      <c r="E35" s="158"/>
      <c r="F35" s="15"/>
    </row>
    <row r="36" ht="25.05" customHeight="1" spans="1:6">
      <c r="A36" s="161" t="s">
        <v>1066</v>
      </c>
      <c r="B36" s="158"/>
      <c r="C36" s="158"/>
      <c r="D36" s="158"/>
      <c r="E36" s="158"/>
      <c r="F36" s="15"/>
    </row>
    <row r="37" ht="25.05" customHeight="1" spans="1:6">
      <c r="A37" s="161" t="s">
        <v>1067</v>
      </c>
      <c r="B37" s="158"/>
      <c r="C37" s="158"/>
      <c r="D37" s="158"/>
      <c r="E37" s="159"/>
      <c r="F37" s="15"/>
    </row>
    <row r="38" ht="25.05" customHeight="1" spans="1:6">
      <c r="A38" s="161" t="s">
        <v>1068</v>
      </c>
      <c r="B38" s="158"/>
      <c r="C38" s="158"/>
      <c r="D38" s="158"/>
      <c r="E38" s="159"/>
      <c r="F38" s="15"/>
    </row>
    <row r="39" ht="25.05" customHeight="1" spans="1:6">
      <c r="A39" s="161" t="s">
        <v>1069</v>
      </c>
      <c r="B39" s="158"/>
      <c r="C39" s="158"/>
      <c r="D39" s="158"/>
      <c r="E39" s="159"/>
      <c r="F39" s="15"/>
    </row>
    <row r="40" ht="25.05" customHeight="1" spans="1:6">
      <c r="A40" s="161" t="s">
        <v>1070</v>
      </c>
      <c r="B40" s="158"/>
      <c r="C40" s="158"/>
      <c r="D40" s="158"/>
      <c r="E40" s="159"/>
      <c r="F40" s="15"/>
    </row>
    <row r="41" ht="25.05" customHeight="1" spans="1:6">
      <c r="A41" s="161" t="s">
        <v>1071</v>
      </c>
      <c r="B41" s="158"/>
      <c r="C41" s="158"/>
      <c r="D41" s="158"/>
      <c r="E41" s="158"/>
      <c r="F41" s="15"/>
    </row>
    <row r="42" ht="25.05" customHeight="1" spans="1:6">
      <c r="A42" s="161" t="s">
        <v>1072</v>
      </c>
      <c r="B42" s="158"/>
      <c r="C42" s="158"/>
      <c r="D42" s="158"/>
      <c r="E42" s="158"/>
      <c r="F42" s="15"/>
    </row>
    <row r="43" ht="25.05" customHeight="1" spans="1:6">
      <c r="A43" s="161" t="s">
        <v>1073</v>
      </c>
      <c r="B43" s="158"/>
      <c r="C43" s="158"/>
      <c r="D43" s="158"/>
      <c r="E43" s="159"/>
      <c r="F43" s="15"/>
    </row>
    <row r="44" ht="25.05" customHeight="1" spans="1:6">
      <c r="A44" s="161" t="s">
        <v>1074</v>
      </c>
      <c r="B44" s="158"/>
      <c r="C44" s="158"/>
      <c r="D44" s="158"/>
      <c r="E44" s="159"/>
      <c r="F44" s="15"/>
    </row>
    <row r="45" ht="25.05" customHeight="1" spans="1:6">
      <c r="A45" s="161" t="s">
        <v>1075</v>
      </c>
      <c r="B45" s="158"/>
      <c r="C45" s="158"/>
      <c r="D45" s="158"/>
      <c r="E45" s="158"/>
      <c r="F45" s="15"/>
    </row>
    <row r="46" ht="25.05" customHeight="1" spans="1:6">
      <c r="A46" s="161" t="s">
        <v>1076</v>
      </c>
      <c r="B46" s="158"/>
      <c r="C46" s="158"/>
      <c r="D46" s="158"/>
      <c r="E46" s="158"/>
      <c r="F46" s="15"/>
    </row>
    <row r="47" ht="25.05" customHeight="1" spans="1:6">
      <c r="A47" s="161" t="s">
        <v>1027</v>
      </c>
      <c r="B47" s="158">
        <v>158</v>
      </c>
      <c r="C47" s="158"/>
      <c r="D47" s="158"/>
      <c r="E47" s="158">
        <v>158</v>
      </c>
      <c r="F47" s="15"/>
    </row>
    <row r="48" ht="25.05" customHeight="1" spans="1:6">
      <c r="A48" s="161" t="s">
        <v>1077</v>
      </c>
      <c r="B48" s="158">
        <v>158</v>
      </c>
      <c r="C48" s="158"/>
      <c r="D48" s="158"/>
      <c r="E48" s="158">
        <v>158</v>
      </c>
      <c r="F48" s="15"/>
    </row>
    <row r="49" ht="25.05" customHeight="1" spans="1:6">
      <c r="A49" s="161" t="s">
        <v>1078</v>
      </c>
      <c r="B49" s="158">
        <v>158</v>
      </c>
      <c r="C49" s="158"/>
      <c r="D49" s="158"/>
      <c r="E49" s="158">
        <v>158</v>
      </c>
      <c r="F49" s="15"/>
    </row>
    <row r="50" ht="25.05" customHeight="1" spans="1:6">
      <c r="A50" s="161" t="s">
        <v>1028</v>
      </c>
      <c r="B50" s="158">
        <v>11941</v>
      </c>
      <c r="C50" s="158"/>
      <c r="D50" s="158">
        <v>19400</v>
      </c>
      <c r="E50" s="158">
        <v>361</v>
      </c>
      <c r="F50" s="15"/>
    </row>
    <row r="51" ht="25.05" customHeight="1" spans="1:6">
      <c r="A51" s="161" t="s">
        <v>1079</v>
      </c>
      <c r="B51" s="158">
        <v>19400</v>
      </c>
      <c r="C51" s="158"/>
      <c r="D51" s="158">
        <v>19400</v>
      </c>
      <c r="E51" s="158"/>
      <c r="F51" s="15"/>
    </row>
    <row r="52" ht="25.05" customHeight="1" spans="1:6">
      <c r="A52" s="162" t="s">
        <v>1080</v>
      </c>
      <c r="B52" s="158">
        <v>19400</v>
      </c>
      <c r="C52" s="158"/>
      <c r="D52" s="158">
        <v>19400</v>
      </c>
      <c r="E52" s="159"/>
      <c r="F52" s="15"/>
    </row>
    <row r="53" ht="25.05" customHeight="1" spans="1:6">
      <c r="A53" s="161" t="s">
        <v>1081</v>
      </c>
      <c r="B53" s="158"/>
      <c r="C53" s="158"/>
      <c r="D53" s="158"/>
      <c r="E53" s="159"/>
      <c r="F53" s="15"/>
    </row>
    <row r="54" ht="25.05" customHeight="1" spans="1:6">
      <c r="A54" s="161" t="s">
        <v>1082</v>
      </c>
      <c r="B54" s="158"/>
      <c r="C54" s="158"/>
      <c r="D54" s="158"/>
      <c r="E54" s="158"/>
      <c r="F54" s="15"/>
    </row>
    <row r="55" ht="25.05" customHeight="1" spans="1:6">
      <c r="A55" s="161" t="s">
        <v>1083</v>
      </c>
      <c r="B55" s="158"/>
      <c r="C55" s="158"/>
      <c r="D55" s="158"/>
      <c r="E55" s="159"/>
      <c r="F55" s="15"/>
    </row>
    <row r="56" ht="25.05" customHeight="1" spans="1:6">
      <c r="A56" s="161" t="s">
        <v>1084</v>
      </c>
      <c r="B56" s="158"/>
      <c r="C56" s="158"/>
      <c r="D56" s="158"/>
      <c r="E56" s="159"/>
      <c r="F56" s="15"/>
    </row>
    <row r="57" ht="25.05" customHeight="1" spans="1:6">
      <c r="A57" s="161" t="s">
        <v>1085</v>
      </c>
      <c r="B57" s="158"/>
      <c r="C57" s="158"/>
      <c r="D57" s="158"/>
      <c r="E57" s="159"/>
      <c r="F57" s="15"/>
    </row>
    <row r="58" ht="25.05" customHeight="1" spans="1:6">
      <c r="A58" s="161" t="s">
        <v>1086</v>
      </c>
      <c r="B58" s="158">
        <f>SUM(B59:B63)</f>
        <v>2590.493244</v>
      </c>
      <c r="C58" s="158"/>
      <c r="D58" s="158"/>
      <c r="E58" s="158">
        <v>361</v>
      </c>
      <c r="F58" s="15"/>
    </row>
    <row r="59" ht="25.05" customHeight="1" spans="1:6">
      <c r="A59" s="161" t="s">
        <v>1087</v>
      </c>
      <c r="B59" s="158">
        <v>2117.2359</v>
      </c>
      <c r="C59" s="158"/>
      <c r="D59" s="158"/>
      <c r="E59" s="159">
        <v>157</v>
      </c>
      <c r="F59" s="15"/>
    </row>
    <row r="60" ht="25.05" customHeight="1" spans="1:6">
      <c r="A60" s="161" t="s">
        <v>1088</v>
      </c>
      <c r="B60" s="158">
        <v>358.057344</v>
      </c>
      <c r="C60" s="158"/>
      <c r="D60" s="158"/>
      <c r="E60" s="159">
        <v>204</v>
      </c>
      <c r="F60" s="15"/>
    </row>
    <row r="61" ht="25.05" customHeight="1" spans="1:6">
      <c r="A61" s="161" t="s">
        <v>1089</v>
      </c>
      <c r="B61" s="158"/>
      <c r="C61" s="158"/>
      <c r="D61" s="158"/>
      <c r="E61" s="159"/>
      <c r="F61" s="15"/>
    </row>
    <row r="62" ht="25.05" customHeight="1" spans="1:6">
      <c r="A62" s="161" t="s">
        <v>1090</v>
      </c>
      <c r="B62" s="158">
        <v>55.2</v>
      </c>
      <c r="C62" s="158"/>
      <c r="D62" s="158"/>
      <c r="E62" s="159"/>
      <c r="F62" s="15"/>
    </row>
    <row r="63" ht="25.05" customHeight="1" spans="1:6">
      <c r="A63" s="161" t="s">
        <v>1091</v>
      </c>
      <c r="B63" s="158">
        <v>60</v>
      </c>
      <c r="C63" s="158"/>
      <c r="D63" s="158"/>
      <c r="E63" s="159"/>
      <c r="F63" s="15"/>
    </row>
    <row r="64" ht="25.05" customHeight="1" spans="1:6">
      <c r="A64" s="161" t="s">
        <v>1029</v>
      </c>
      <c r="B64" s="158">
        <f>B65+B69</f>
        <v>4392.052045</v>
      </c>
      <c r="C64" s="158">
        <f>C65+C69</f>
        <v>906.052045</v>
      </c>
      <c r="D64" s="158"/>
      <c r="E64" s="163"/>
      <c r="F64" s="15"/>
    </row>
    <row r="65" ht="25.05" customHeight="1" spans="1:6">
      <c r="A65" s="161" t="s">
        <v>1092</v>
      </c>
      <c r="B65" s="158">
        <f>SUM(B66:B68)</f>
        <v>4392</v>
      </c>
      <c r="C65" s="158">
        <v>906</v>
      </c>
      <c r="D65" s="158"/>
      <c r="E65" s="158"/>
      <c r="F65" s="15"/>
    </row>
    <row r="66" ht="25.05" customHeight="1" spans="1:6">
      <c r="A66" s="161" t="s">
        <v>1093</v>
      </c>
      <c r="B66" s="158">
        <v>906</v>
      </c>
      <c r="C66" s="158">
        <v>906</v>
      </c>
      <c r="D66" s="158"/>
      <c r="E66" s="159"/>
      <c r="F66" s="15"/>
    </row>
    <row r="67" ht="25.05" customHeight="1" spans="1:6">
      <c r="A67" s="161" t="s">
        <v>1094</v>
      </c>
      <c r="B67" s="158">
        <v>3413</v>
      </c>
      <c r="C67" s="158">
        <v>3413</v>
      </c>
      <c r="D67" s="158"/>
      <c r="E67" s="159"/>
      <c r="F67" s="15"/>
    </row>
    <row r="68" ht="25.05" customHeight="1" spans="1:6">
      <c r="A68" s="161" t="s">
        <v>1095</v>
      </c>
      <c r="B68" s="158">
        <v>73</v>
      </c>
      <c r="C68" s="158">
        <v>73</v>
      </c>
      <c r="D68" s="158"/>
      <c r="E68" s="159"/>
      <c r="F68" s="15"/>
    </row>
    <row r="69" ht="25.05" customHeight="1" spans="1:6">
      <c r="A69" s="127" t="s">
        <v>1030</v>
      </c>
      <c r="B69" s="158">
        <v>0.052045</v>
      </c>
      <c r="C69" s="158">
        <v>0.052045</v>
      </c>
      <c r="D69" s="158"/>
      <c r="E69" s="159"/>
      <c r="F69" s="15"/>
    </row>
    <row r="70" ht="25.05" customHeight="1" spans="1:6">
      <c r="A70" s="162" t="s">
        <v>1096</v>
      </c>
      <c r="B70" s="158">
        <v>0.052045</v>
      </c>
      <c r="C70" s="158">
        <v>0.052045</v>
      </c>
      <c r="D70" s="158"/>
      <c r="E70" s="159"/>
      <c r="F70" s="15"/>
    </row>
  </sheetData>
  <mergeCells count="1">
    <mergeCell ref="A1:F1"/>
  </mergeCells>
  <printOptions horizontalCentered="1"/>
  <pageMargins left="0.751388888888889" right="0.751388888888889" top="0.786805555555556" bottom="0.786805555555556"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workbookViewId="0">
      <pane xSplit="1" ySplit="3" topLeftCell="B4" activePane="bottomRight" state="frozen"/>
      <selection/>
      <selection pane="topRight"/>
      <selection pane="bottomLeft"/>
      <selection pane="bottomRight" activeCell="C9" sqref="C9"/>
    </sheetView>
  </sheetViews>
  <sheetFormatPr defaultColWidth="13.775" defaultRowHeight="24" customHeight="1" outlineLevelCol="2"/>
  <cols>
    <col min="1" max="1" width="62" customWidth="1"/>
    <col min="2" max="2" width="17.775" customWidth="1"/>
    <col min="3" max="3" width="25.1083333333333" customWidth="1"/>
  </cols>
  <sheetData>
    <row r="1" ht="30" customHeight="1" spans="1:3">
      <c r="A1" s="86" t="s">
        <v>1097</v>
      </c>
      <c r="B1" s="86"/>
      <c r="C1" s="86"/>
    </row>
    <row r="2" ht="18" customHeight="1" spans="1:3">
      <c r="A2" s="87" t="s">
        <v>1098</v>
      </c>
      <c r="B2" s="88"/>
      <c r="C2" s="89" t="s">
        <v>32</v>
      </c>
    </row>
    <row r="3" ht="37.2" customHeight="1" spans="1:3">
      <c r="A3" s="90" t="s">
        <v>1099</v>
      </c>
      <c r="B3" s="90" t="s">
        <v>34</v>
      </c>
      <c r="C3" s="90" t="s">
        <v>35</v>
      </c>
    </row>
    <row r="4" ht="24.9" customHeight="1" spans="1:3">
      <c r="A4" s="91" t="s">
        <v>204</v>
      </c>
      <c r="B4" s="147">
        <v>4910</v>
      </c>
      <c r="C4" s="93"/>
    </row>
    <row r="5" ht="24.9" customHeight="1" spans="1:3">
      <c r="A5" s="148" t="s">
        <v>1100</v>
      </c>
      <c r="B5" s="149">
        <v>37.42</v>
      </c>
      <c r="C5" s="96"/>
    </row>
    <row r="6" s="85" customFormat="1" ht="24.75" customHeight="1" spans="1:3">
      <c r="A6" s="150" t="s">
        <v>1101</v>
      </c>
      <c r="B6" s="149">
        <v>37.42</v>
      </c>
      <c r="C6" s="96"/>
    </row>
    <row r="7" s="85" customFormat="1" ht="24.75" customHeight="1" spans="1:3">
      <c r="A7" s="148" t="s">
        <v>1102</v>
      </c>
      <c r="B7" s="151">
        <f>SUM(B8:B10)</f>
        <v>2643.36</v>
      </c>
      <c r="C7" s="96"/>
    </row>
    <row r="8" s="85" customFormat="1" ht="24.75" customHeight="1" spans="1:3">
      <c r="A8" s="150" t="s">
        <v>1103</v>
      </c>
      <c r="B8" s="149">
        <v>1905.36</v>
      </c>
      <c r="C8" s="96"/>
    </row>
    <row r="9" s="85" customFormat="1" ht="24.75" customHeight="1" spans="1:3">
      <c r="A9" s="150" t="s">
        <v>1103</v>
      </c>
      <c r="B9" s="149">
        <v>611</v>
      </c>
      <c r="C9" s="96"/>
    </row>
    <row r="10" s="85" customFormat="1" ht="24.75" customHeight="1" spans="1:3">
      <c r="A10" s="150" t="s">
        <v>1104</v>
      </c>
      <c r="B10" s="149">
        <v>127</v>
      </c>
      <c r="C10" s="96"/>
    </row>
    <row r="11" s="85" customFormat="1" ht="24.75" customHeight="1" spans="1:3">
      <c r="A11" s="148" t="s">
        <v>1105</v>
      </c>
      <c r="B11" s="151">
        <f>SUM(B12:B19)</f>
        <v>2229</v>
      </c>
      <c r="C11" s="96"/>
    </row>
    <row r="12" s="85" customFormat="1" ht="24.75" customHeight="1" spans="1:3">
      <c r="A12" s="150" t="s">
        <v>1106</v>
      </c>
      <c r="B12" s="149">
        <v>55</v>
      </c>
      <c r="C12" s="96"/>
    </row>
    <row r="13" s="85" customFormat="1" ht="24.75" customHeight="1" spans="1:3">
      <c r="A13" s="150" t="s">
        <v>1107</v>
      </c>
      <c r="B13" s="149">
        <v>308</v>
      </c>
      <c r="C13" s="96"/>
    </row>
    <row r="14" s="85" customFormat="1" ht="24.75" customHeight="1" spans="1:3">
      <c r="A14" s="150" t="s">
        <v>1108</v>
      </c>
      <c r="B14" s="149">
        <v>154</v>
      </c>
      <c r="C14" s="96"/>
    </row>
    <row r="15" s="85" customFormat="1" ht="24.75" customHeight="1" spans="1:3">
      <c r="A15" s="150" t="s">
        <v>1109</v>
      </c>
      <c r="B15" s="149">
        <v>106</v>
      </c>
      <c r="C15" s="96"/>
    </row>
    <row r="16" s="85" customFormat="1" ht="24.75" customHeight="1" spans="1:3">
      <c r="A16" s="150" t="s">
        <v>1108</v>
      </c>
      <c r="B16" s="149">
        <v>249</v>
      </c>
      <c r="C16" s="96"/>
    </row>
    <row r="17" s="85" customFormat="1" ht="24.75" customHeight="1" spans="1:3">
      <c r="A17" s="150" t="s">
        <v>1110</v>
      </c>
      <c r="B17" s="149">
        <v>60</v>
      </c>
      <c r="C17" s="96"/>
    </row>
    <row r="18" s="85" customFormat="1" ht="24.75" customHeight="1" spans="1:3">
      <c r="A18" s="150" t="s">
        <v>1111</v>
      </c>
      <c r="B18" s="149">
        <v>167</v>
      </c>
      <c r="C18" s="96"/>
    </row>
    <row r="19" s="85" customFormat="1" ht="24.75" customHeight="1" spans="1:3">
      <c r="A19" s="150" t="s">
        <v>1112</v>
      </c>
      <c r="B19" s="149">
        <v>1130</v>
      </c>
      <c r="C19" s="96"/>
    </row>
    <row r="20" customHeight="1" spans="2:2">
      <c r="B20" s="124"/>
    </row>
    <row r="21" customHeight="1" spans="2:2">
      <c r="B21" s="124"/>
    </row>
    <row r="22" customHeight="1" spans="2:2">
      <c r="B22" s="124"/>
    </row>
    <row r="23" customHeight="1" spans="2:2">
      <c r="B23" s="124"/>
    </row>
    <row r="24" customHeight="1" spans="2:2">
      <c r="B24" s="124"/>
    </row>
    <row r="25" customHeight="1" spans="2:2">
      <c r="B25" s="124"/>
    </row>
    <row r="26" customHeight="1" spans="2:2">
      <c r="B26" s="124"/>
    </row>
    <row r="27" customHeight="1" spans="2:2">
      <c r="B27" s="124"/>
    </row>
    <row r="28" customHeight="1" spans="2:2">
      <c r="B28" s="124"/>
    </row>
    <row r="29" customHeight="1" spans="2:2">
      <c r="B29" s="124"/>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F22" sqref="F22"/>
    </sheetView>
  </sheetViews>
  <sheetFormatPr defaultColWidth="9" defaultRowHeight="14.25"/>
  <sheetData>
    <row r="1" spans="1:10">
      <c r="A1" s="61"/>
      <c r="B1" s="61"/>
      <c r="C1" s="61"/>
      <c r="D1" s="61"/>
      <c r="E1" s="61"/>
      <c r="F1" s="61"/>
      <c r="G1" s="61"/>
      <c r="H1" s="61"/>
      <c r="I1" s="61"/>
      <c r="J1" s="61"/>
    </row>
    <row r="2" spans="1:10">
      <c r="A2" s="61"/>
      <c r="B2" s="61"/>
      <c r="C2" s="61"/>
      <c r="D2" s="61"/>
      <c r="E2" s="61"/>
      <c r="F2" s="61"/>
      <c r="G2" s="61"/>
      <c r="H2" s="61"/>
      <c r="I2" s="61"/>
      <c r="J2" s="61"/>
    </row>
    <row r="3" spans="1:10">
      <c r="A3" s="61"/>
      <c r="B3" s="61"/>
      <c r="C3" s="61"/>
      <c r="D3" s="61"/>
      <c r="E3" s="61"/>
      <c r="F3" s="61"/>
      <c r="G3" s="61"/>
      <c r="H3" s="61"/>
      <c r="I3" s="61"/>
      <c r="J3" s="61"/>
    </row>
    <row r="4" spans="1:10">
      <c r="A4" s="61"/>
      <c r="B4" s="61"/>
      <c r="C4" s="61"/>
      <c r="D4" s="61"/>
      <c r="E4" s="61"/>
      <c r="F4" s="61"/>
      <c r="G4" s="61"/>
      <c r="H4" s="61"/>
      <c r="I4" s="61"/>
      <c r="J4" s="61"/>
    </row>
    <row r="5" spans="1:10">
      <c r="A5" s="61"/>
      <c r="B5" s="61"/>
      <c r="C5" s="61"/>
      <c r="D5" s="61"/>
      <c r="E5" s="61"/>
      <c r="F5" s="61"/>
      <c r="G5" s="61"/>
      <c r="H5" s="61"/>
      <c r="I5" s="61"/>
      <c r="J5" s="61"/>
    </row>
    <row r="6" spans="1:10">
      <c r="A6" s="61"/>
      <c r="B6" s="61"/>
      <c r="C6" s="61"/>
      <c r="D6" s="61"/>
      <c r="E6" s="61"/>
      <c r="F6" s="61"/>
      <c r="G6" s="61"/>
      <c r="H6" s="61"/>
      <c r="I6" s="61"/>
      <c r="J6" s="61"/>
    </row>
    <row r="7" spans="1:10">
      <c r="A7" s="61"/>
      <c r="B7" s="61"/>
      <c r="C7" s="61"/>
      <c r="D7" s="61"/>
      <c r="E7" s="61"/>
      <c r="F7" s="61"/>
      <c r="G7" s="61"/>
      <c r="H7" s="61"/>
      <c r="I7" s="61"/>
      <c r="J7" s="61"/>
    </row>
    <row r="8" spans="1:10">
      <c r="A8" s="61"/>
      <c r="B8" s="61"/>
      <c r="C8" s="61"/>
      <c r="D8" s="61"/>
      <c r="E8" s="61"/>
      <c r="F8" s="61"/>
      <c r="G8" s="61"/>
      <c r="H8" s="61"/>
      <c r="I8" s="61"/>
      <c r="J8" s="61"/>
    </row>
    <row r="9" ht="34.5" spans="1:12">
      <c r="A9" s="62" t="s">
        <v>1113</v>
      </c>
      <c r="B9" s="62"/>
      <c r="C9" s="62"/>
      <c r="D9" s="62"/>
      <c r="E9" s="62"/>
      <c r="F9" s="62"/>
      <c r="G9" s="62"/>
      <c r="H9" s="62"/>
      <c r="I9" s="62"/>
      <c r="J9" s="62"/>
      <c r="K9" s="62"/>
      <c r="L9" s="62"/>
    </row>
    <row r="10" spans="1:10">
      <c r="A10" s="61"/>
      <c r="B10" s="61"/>
      <c r="C10" s="61"/>
      <c r="D10" s="61"/>
      <c r="E10" s="61"/>
      <c r="F10" s="61"/>
      <c r="G10" s="61"/>
      <c r="H10" s="61"/>
      <c r="I10" s="61"/>
      <c r="J10" s="61"/>
    </row>
    <row r="11" spans="1:10">
      <c r="A11" s="61"/>
      <c r="B11" s="61"/>
      <c r="C11" s="61"/>
      <c r="D11" s="61"/>
      <c r="E11" s="61"/>
      <c r="F11" s="61"/>
      <c r="G11" s="61"/>
      <c r="H11" s="61"/>
      <c r="I11" s="61"/>
      <c r="J11" s="61"/>
    </row>
    <row r="12" spans="1:10">
      <c r="A12" s="61"/>
      <c r="B12" s="61"/>
      <c r="C12" s="61"/>
      <c r="D12" s="61"/>
      <c r="E12" s="61"/>
      <c r="F12" s="61"/>
      <c r="G12" s="61"/>
      <c r="H12" s="61"/>
      <c r="I12" s="61"/>
      <c r="J12" s="61"/>
    </row>
    <row r="13" spans="1:10">
      <c r="A13" s="61"/>
      <c r="B13" s="61"/>
      <c r="C13" s="61"/>
      <c r="D13" s="61"/>
      <c r="E13" s="61"/>
      <c r="F13" s="61"/>
      <c r="G13" s="61"/>
      <c r="H13" s="61"/>
      <c r="I13" s="61"/>
      <c r="J13" s="61"/>
    </row>
    <row r="14" spans="1:10">
      <c r="A14" s="61"/>
      <c r="B14" s="61"/>
      <c r="C14" s="61"/>
      <c r="D14" s="61"/>
      <c r="E14" s="61"/>
      <c r="F14" s="61"/>
      <c r="G14" s="61"/>
      <c r="H14" s="61"/>
      <c r="I14" s="61"/>
      <c r="J14" s="61"/>
    </row>
    <row r="15" spans="1:10">
      <c r="A15" s="61"/>
      <c r="B15" s="61"/>
      <c r="C15" s="61"/>
      <c r="D15" s="61"/>
      <c r="E15" s="61"/>
      <c r="F15" s="61"/>
      <c r="G15" s="61"/>
      <c r="H15" s="61"/>
      <c r="I15" s="61"/>
      <c r="J15" s="61"/>
    </row>
    <row r="16" spans="1:10">
      <c r="A16" s="61"/>
      <c r="B16" s="61"/>
      <c r="C16" s="61"/>
      <c r="D16" s="61"/>
      <c r="E16" s="61"/>
      <c r="F16" s="61"/>
      <c r="G16" s="61"/>
      <c r="H16" s="61"/>
      <c r="I16" s="61"/>
      <c r="J16" s="61"/>
    </row>
    <row r="17" spans="1:10">
      <c r="A17" s="61"/>
      <c r="B17" s="61"/>
      <c r="C17" s="61"/>
      <c r="D17" s="61"/>
      <c r="E17" s="61"/>
      <c r="F17" s="61"/>
      <c r="G17" s="61"/>
      <c r="H17" s="61"/>
      <c r="I17" s="61"/>
      <c r="J17" s="61"/>
    </row>
    <row r="18" spans="1:10">
      <c r="A18" s="61"/>
      <c r="B18" s="61"/>
      <c r="C18" s="61"/>
      <c r="D18" s="61"/>
      <c r="E18" s="61"/>
      <c r="F18" s="61"/>
      <c r="G18" s="61"/>
      <c r="H18" s="61"/>
      <c r="I18" s="61"/>
      <c r="J18" s="61"/>
    </row>
    <row r="19" ht="28.5" spans="1:10">
      <c r="A19" s="61"/>
      <c r="B19" s="61"/>
      <c r="C19" s="61"/>
      <c r="D19" s="61"/>
      <c r="E19" s="63">
        <v>45743</v>
      </c>
      <c r="F19" s="63"/>
      <c r="G19" s="63"/>
      <c r="H19" s="61"/>
      <c r="I19" s="61"/>
      <c r="J19" s="61"/>
    </row>
  </sheetData>
  <mergeCells count="2">
    <mergeCell ref="A9:L9"/>
    <mergeCell ref="E19:G1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41"/>
  <sheetViews>
    <sheetView showZeros="0" workbookViewId="0">
      <pane xSplit="1" topLeftCell="B1" activePane="topRight" state="frozen"/>
      <selection/>
      <selection pane="topRight" activeCell="D15" sqref="D15"/>
    </sheetView>
  </sheetViews>
  <sheetFormatPr defaultColWidth="13.775" defaultRowHeight="24" customHeight="1" outlineLevelCol="4"/>
  <cols>
    <col min="1" max="1" width="50.875" customWidth="1"/>
    <col min="2" max="3" width="15.4416666666667" customWidth="1"/>
    <col min="4" max="4" width="17.4416666666667" customWidth="1"/>
    <col min="5" max="5" width="22" customWidth="1"/>
  </cols>
  <sheetData>
    <row r="1" ht="30" customHeight="1" spans="1:5">
      <c r="A1" s="86" t="s">
        <v>1114</v>
      </c>
      <c r="B1" s="86"/>
      <c r="C1" s="86"/>
      <c r="D1" s="86"/>
      <c r="E1" s="86"/>
    </row>
    <row r="2" ht="18" customHeight="1" spans="1:5">
      <c r="A2" s="87" t="s">
        <v>1115</v>
      </c>
      <c r="B2" s="87"/>
      <c r="C2" s="87"/>
      <c r="D2" s="125"/>
      <c r="E2" s="89" t="s">
        <v>32</v>
      </c>
    </row>
    <row r="3" ht="30" customHeight="1" spans="1:5">
      <c r="A3" s="90" t="s">
        <v>1116</v>
      </c>
      <c r="B3" s="126" t="s">
        <v>988</v>
      </c>
      <c r="C3" s="126" t="s">
        <v>34</v>
      </c>
      <c r="D3" s="126" t="s">
        <v>989</v>
      </c>
      <c r="E3" s="90" t="s">
        <v>35</v>
      </c>
    </row>
    <row r="4" ht="25.05" customHeight="1" spans="1:5">
      <c r="A4" s="127" t="s">
        <v>1117</v>
      </c>
      <c r="B4" s="106"/>
      <c r="C4" s="106"/>
      <c r="D4" s="128"/>
      <c r="E4" s="129"/>
    </row>
    <row r="5" ht="25.05" customHeight="1" spans="1:5">
      <c r="A5" s="127" t="s">
        <v>1118</v>
      </c>
      <c r="B5" s="106"/>
      <c r="C5" s="106"/>
      <c r="D5" s="128"/>
      <c r="E5" s="129"/>
    </row>
    <row r="6" ht="25.05" customHeight="1" spans="1:5">
      <c r="A6" s="130" t="s">
        <v>1119</v>
      </c>
      <c r="B6" s="106"/>
      <c r="C6" s="106"/>
      <c r="D6" s="128"/>
      <c r="E6" s="131"/>
    </row>
    <row r="7" ht="25.05" customHeight="1" spans="1:5">
      <c r="A7" s="130" t="s">
        <v>1120</v>
      </c>
      <c r="B7" s="106"/>
      <c r="C7" s="106"/>
      <c r="D7" s="128"/>
      <c r="E7" s="131"/>
    </row>
    <row r="8" ht="25.05" customHeight="1" spans="1:5">
      <c r="A8" s="130" t="s">
        <v>1121</v>
      </c>
      <c r="B8" s="106"/>
      <c r="C8" s="106"/>
      <c r="D8" s="128"/>
      <c r="E8" s="131"/>
    </row>
    <row r="9" ht="25.05" customHeight="1" spans="1:5">
      <c r="A9" s="130" t="s">
        <v>1122</v>
      </c>
      <c r="B9" s="106"/>
      <c r="C9" s="106"/>
      <c r="D9" s="128"/>
      <c r="E9" s="131"/>
    </row>
    <row r="10" ht="25.05" customHeight="1" spans="1:5">
      <c r="A10" s="130" t="s">
        <v>1123</v>
      </c>
      <c r="B10" s="106"/>
      <c r="C10" s="106"/>
      <c r="D10" s="128"/>
      <c r="E10" s="131"/>
    </row>
    <row r="11" ht="25.05" customHeight="1" spans="1:5">
      <c r="A11" s="130" t="s">
        <v>1124</v>
      </c>
      <c r="B11" s="106"/>
      <c r="C11" s="106"/>
      <c r="D11" s="128"/>
      <c r="E11" s="131"/>
    </row>
    <row r="12" ht="25.05" customHeight="1" spans="1:5">
      <c r="A12" s="130" t="s">
        <v>1125</v>
      </c>
      <c r="B12" s="106"/>
      <c r="C12" s="106"/>
      <c r="D12" s="128"/>
      <c r="E12" s="131"/>
    </row>
    <row r="13" ht="25.05" customHeight="1" spans="1:5">
      <c r="A13" s="132" t="s">
        <v>1126</v>
      </c>
      <c r="B13" s="106"/>
      <c r="C13" s="106"/>
      <c r="D13" s="128"/>
      <c r="E13" s="131"/>
    </row>
    <row r="14" ht="25.05" customHeight="1" spans="1:5">
      <c r="A14" s="132" t="s">
        <v>1127</v>
      </c>
      <c r="B14" s="106"/>
      <c r="C14" s="106"/>
      <c r="D14" s="128"/>
      <c r="E14" s="131"/>
    </row>
    <row r="15" ht="25.05" customHeight="1" spans="1:5">
      <c r="A15" s="132" t="s">
        <v>1128</v>
      </c>
      <c r="B15" s="106"/>
      <c r="C15" s="106"/>
      <c r="D15" s="128"/>
      <c r="E15" s="131"/>
    </row>
    <row r="16" ht="25.05" customHeight="1" spans="1:5">
      <c r="A16" s="132" t="s">
        <v>1129</v>
      </c>
      <c r="B16" s="133"/>
      <c r="C16" s="106"/>
      <c r="D16" s="128"/>
      <c r="E16" s="131"/>
    </row>
    <row r="17" ht="25.05" customHeight="1" spans="1:5">
      <c r="A17" s="134" t="s">
        <v>1130</v>
      </c>
      <c r="B17" s="135"/>
      <c r="C17" s="116"/>
      <c r="D17" s="136"/>
      <c r="E17" s="137"/>
    </row>
    <row r="18" ht="25.05" customHeight="1" spans="1:5">
      <c r="A18" s="132" t="s">
        <v>1131</v>
      </c>
      <c r="B18" s="138">
        <v>295</v>
      </c>
      <c r="C18" s="138">
        <v>295</v>
      </c>
      <c r="D18" s="139">
        <v>1</v>
      </c>
      <c r="E18" s="137"/>
    </row>
    <row r="19" ht="25.05" customHeight="1" spans="1:5">
      <c r="A19" s="130" t="s">
        <v>1132</v>
      </c>
      <c r="B19" s="140">
        <v>295</v>
      </c>
      <c r="C19" s="141">
        <v>295</v>
      </c>
      <c r="D19" s="139">
        <v>1</v>
      </c>
      <c r="E19" s="131"/>
    </row>
    <row r="20" ht="25.05" customHeight="1" spans="1:5">
      <c r="A20" s="142" t="s">
        <v>1133</v>
      </c>
      <c r="B20" s="140">
        <v>85.124141</v>
      </c>
      <c r="C20" s="143">
        <v>36.124141</v>
      </c>
      <c r="D20" s="139">
        <f>C20/B20</f>
        <v>0.424370109062246</v>
      </c>
      <c r="E20" s="131"/>
    </row>
    <row r="21" ht="25.05" customHeight="1" spans="1:5">
      <c r="A21" s="91" t="s">
        <v>1134</v>
      </c>
      <c r="B21" s="144">
        <v>380.124141</v>
      </c>
      <c r="C21" s="145">
        <v>331.124141</v>
      </c>
      <c r="D21" s="146">
        <f>C21/B21</f>
        <v>0.871094743230212</v>
      </c>
      <c r="E21" s="137"/>
    </row>
    <row r="22" customHeight="1" spans="2:4">
      <c r="B22" s="124"/>
      <c r="C22" s="124"/>
      <c r="D22" s="124"/>
    </row>
    <row r="23" customHeight="1" spans="2:4">
      <c r="B23" s="124"/>
      <c r="C23" s="124"/>
      <c r="D23" s="124"/>
    </row>
    <row r="24" customHeight="1" spans="2:4">
      <c r="B24" s="124"/>
      <c r="C24" s="124"/>
      <c r="D24" s="124"/>
    </row>
    <row r="25" customHeight="1" spans="2:4">
      <c r="B25" s="124"/>
      <c r="C25" s="124"/>
      <c r="D25" s="124"/>
    </row>
    <row r="26" customHeight="1" spans="2:4">
      <c r="B26" s="124"/>
      <c r="C26" s="124"/>
      <c r="D26" s="124"/>
    </row>
    <row r="27" customHeight="1" spans="2:4">
      <c r="B27" s="124"/>
      <c r="C27" s="124"/>
      <c r="D27" s="124"/>
    </row>
    <row r="28" customHeight="1" spans="2:4">
      <c r="B28" s="124"/>
      <c r="C28" s="124"/>
      <c r="D28" s="124"/>
    </row>
    <row r="29" customHeight="1" spans="2:4">
      <c r="B29" s="124"/>
      <c r="C29" s="124"/>
      <c r="D29" s="124"/>
    </row>
    <row r="30" customHeight="1" spans="2:4">
      <c r="B30" s="124"/>
      <c r="C30" s="124"/>
      <c r="D30" s="124"/>
    </row>
    <row r="31" customHeight="1" spans="2:4">
      <c r="B31" s="124"/>
      <c r="C31" s="124"/>
      <c r="D31" s="124"/>
    </row>
    <row r="32" customHeight="1" spans="2:4">
      <c r="B32" s="124"/>
      <c r="C32" s="124"/>
      <c r="D32" s="124"/>
    </row>
    <row r="33" customHeight="1" spans="2:4">
      <c r="B33" s="124"/>
      <c r="C33" s="124"/>
      <c r="D33" s="124"/>
    </row>
    <row r="34" customHeight="1" spans="2:4">
      <c r="B34" s="124"/>
      <c r="C34" s="124"/>
      <c r="D34" s="124"/>
    </row>
    <row r="35" customHeight="1" spans="2:4">
      <c r="B35" s="124"/>
      <c r="C35" s="124"/>
      <c r="D35" s="124"/>
    </row>
    <row r="36" customHeight="1" spans="2:4">
      <c r="B36" s="124"/>
      <c r="C36" s="124"/>
      <c r="D36" s="124"/>
    </row>
    <row r="37" customHeight="1" spans="2:4">
      <c r="B37" s="124"/>
      <c r="C37" s="124"/>
      <c r="D37" s="124"/>
    </row>
    <row r="38" customHeight="1" spans="2:4">
      <c r="B38" s="124"/>
      <c r="C38" s="124"/>
      <c r="D38" s="124"/>
    </row>
    <row r="39" customHeight="1" spans="2:4">
      <c r="B39" s="124"/>
      <c r="C39" s="124"/>
      <c r="D39" s="124"/>
    </row>
    <row r="40" customHeight="1" spans="2:4">
      <c r="B40" s="124"/>
      <c r="C40" s="124"/>
      <c r="D40" s="124"/>
    </row>
    <row r="41" customHeight="1" spans="2:4">
      <c r="B41" s="124"/>
      <c r="C41" s="124"/>
      <c r="D41" s="124"/>
    </row>
  </sheetData>
  <mergeCells count="1">
    <mergeCell ref="A1:E1"/>
  </mergeCells>
  <printOptions horizontalCentered="1"/>
  <pageMargins left="0.751388888888889" right="0.751388888888889" top="0.786805555555556" bottom="0.78680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
  <sheetViews>
    <sheetView workbookViewId="0">
      <pane ySplit="2" topLeftCell="A12" activePane="bottomLeft" state="frozen"/>
      <selection/>
      <selection pane="bottomLeft" activeCell="A27" sqref="A27"/>
    </sheetView>
  </sheetViews>
  <sheetFormatPr defaultColWidth="13.775" defaultRowHeight="24" customHeight="1"/>
  <cols>
    <col min="1" max="1" width="109.108333333333" customWidth="1"/>
  </cols>
  <sheetData>
    <row r="1" ht="38.25" customHeight="1" spans="1:1">
      <c r="A1" s="336" t="s">
        <v>3</v>
      </c>
    </row>
    <row r="2" ht="15" customHeight="1" spans="1:1">
      <c r="A2" s="337"/>
    </row>
    <row r="3" ht="22.05" customHeight="1" spans="1:1">
      <c r="A3" s="338" t="s">
        <v>4</v>
      </c>
    </row>
    <row r="4" ht="22.05" customHeight="1" spans="1:1">
      <c r="A4" s="338" t="s">
        <v>5</v>
      </c>
    </row>
    <row r="5" ht="22.05" customHeight="1" spans="1:1">
      <c r="A5" s="338" t="s">
        <v>6</v>
      </c>
    </row>
    <row r="6" ht="22.05" customHeight="1" spans="1:1">
      <c r="A6" s="338" t="s">
        <v>7</v>
      </c>
    </row>
    <row r="7" ht="22.05" customHeight="1" spans="1:1">
      <c r="A7" s="338" t="s">
        <v>8</v>
      </c>
    </row>
    <row r="8" ht="22.05" customHeight="1" spans="1:1">
      <c r="A8" s="338" t="s">
        <v>9</v>
      </c>
    </row>
    <row r="9" ht="22.05" customHeight="1" spans="1:1">
      <c r="A9" s="338" t="s">
        <v>10</v>
      </c>
    </row>
    <row r="10" ht="22.05" customHeight="1" spans="1:1">
      <c r="A10" s="338" t="s">
        <v>11</v>
      </c>
    </row>
    <row r="11" ht="22.05" customHeight="1" spans="1:1">
      <c r="A11" s="339" t="s">
        <v>12</v>
      </c>
    </row>
    <row r="12" ht="22.05" customHeight="1" spans="1:1">
      <c r="A12" s="338" t="s">
        <v>13</v>
      </c>
    </row>
    <row r="13" ht="22.05" customHeight="1" spans="1:1">
      <c r="A13" s="338" t="s">
        <v>14</v>
      </c>
    </row>
    <row r="14" ht="22.05" customHeight="1" spans="1:1">
      <c r="A14" s="338" t="s">
        <v>15</v>
      </c>
    </row>
    <row r="15" ht="22.05" customHeight="1" spans="1:1">
      <c r="A15" s="338" t="s">
        <v>16</v>
      </c>
    </row>
    <row r="16" ht="22.05" customHeight="1" spans="1:1">
      <c r="A16" s="338" t="s">
        <v>17</v>
      </c>
    </row>
    <row r="17" ht="22.05" customHeight="1" spans="1:1">
      <c r="A17" s="338" t="s">
        <v>18</v>
      </c>
    </row>
    <row r="18" ht="22.05" customHeight="1" spans="1:1">
      <c r="A18" s="338" t="s">
        <v>19</v>
      </c>
    </row>
    <row r="19" ht="22.05" customHeight="1" spans="1:1">
      <c r="A19" s="338" t="s">
        <v>20</v>
      </c>
    </row>
    <row r="20" ht="22.05" customHeight="1" spans="1:1">
      <c r="A20" s="338" t="s">
        <v>21</v>
      </c>
    </row>
    <row r="21" ht="22.05" customHeight="1" spans="1:1">
      <c r="A21" s="338" t="s">
        <v>22</v>
      </c>
    </row>
    <row r="22" ht="22.05" customHeight="1" spans="1:1">
      <c r="A22" s="340" t="s">
        <v>23</v>
      </c>
    </row>
    <row r="23" ht="22.05" customHeight="1" spans="1:1">
      <c r="A23" s="340" t="s">
        <v>24</v>
      </c>
    </row>
    <row r="24" ht="22.05" customHeight="1" spans="1:1">
      <c r="A24" s="340" t="s">
        <v>25</v>
      </c>
    </row>
    <row r="25" ht="22.05" customHeight="1" spans="1:1">
      <c r="A25" s="340" t="s">
        <v>26</v>
      </c>
    </row>
    <row r="26" ht="22.05" customHeight="1" spans="1:1">
      <c r="A26" s="340" t="s">
        <v>27</v>
      </c>
    </row>
    <row r="27" ht="40.05" customHeight="1" spans="1:1">
      <c r="A27" s="341" t="s">
        <v>28</v>
      </c>
    </row>
  </sheetData>
  <printOptions horizontalCentered="1"/>
  <pageMargins left="0.751388888888889" right="0.751388888888889" top="0.786805555555556" bottom="0.786805555555556" header="0.5" footer="0.5"/>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showZeros="0" workbookViewId="0">
      <pane xSplit="1" ySplit="3" topLeftCell="B4" activePane="bottomRight" state="frozen"/>
      <selection/>
      <selection pane="topRight"/>
      <selection pane="bottomLeft"/>
      <selection pane="bottomRight" activeCell="I21" sqref="I21"/>
    </sheetView>
  </sheetViews>
  <sheetFormatPr defaultColWidth="13.775" defaultRowHeight="24" customHeight="1" outlineLevelCol="7"/>
  <cols>
    <col min="1" max="1" width="49.2083333333333" customWidth="1"/>
    <col min="2" max="3" width="14.775" customWidth="1"/>
    <col min="4" max="6" width="16.6666666666667" hidden="1" customWidth="1"/>
    <col min="7" max="7" width="15.775" customWidth="1"/>
    <col min="8" max="8" width="25" customWidth="1"/>
  </cols>
  <sheetData>
    <row r="1" ht="30" customHeight="1" spans="1:8">
      <c r="A1" s="86" t="s">
        <v>1135</v>
      </c>
      <c r="B1" s="86"/>
      <c r="C1" s="86"/>
      <c r="D1" s="86"/>
      <c r="E1" s="86"/>
      <c r="F1" s="86"/>
      <c r="G1" s="86"/>
      <c r="H1" s="86"/>
    </row>
    <row r="2" ht="18" customHeight="1" spans="1:8">
      <c r="A2" s="99" t="s">
        <v>1136</v>
      </c>
      <c r="B2" s="99"/>
      <c r="C2" s="99"/>
      <c r="D2" s="99"/>
      <c r="E2" s="99"/>
      <c r="F2" s="99"/>
      <c r="G2" s="100"/>
      <c r="H2" s="101" t="s">
        <v>32</v>
      </c>
    </row>
    <row r="3" ht="40.05" customHeight="1" spans="1:8">
      <c r="A3" s="102" t="s">
        <v>131</v>
      </c>
      <c r="B3" s="102" t="s">
        <v>1137</v>
      </c>
      <c r="C3" s="102" t="s">
        <v>34</v>
      </c>
      <c r="D3" s="103" t="s">
        <v>1138</v>
      </c>
      <c r="E3" s="103" t="s">
        <v>695</v>
      </c>
      <c r="F3" s="103" t="s">
        <v>207</v>
      </c>
      <c r="G3" s="104" t="s">
        <v>1021</v>
      </c>
      <c r="H3" s="102" t="s">
        <v>35</v>
      </c>
    </row>
    <row r="4" ht="25.05" customHeight="1" spans="1:8">
      <c r="A4" s="105" t="s">
        <v>1139</v>
      </c>
      <c r="B4" s="106">
        <v>380</v>
      </c>
      <c r="C4" s="106">
        <v>331.124141</v>
      </c>
      <c r="D4" s="106"/>
      <c r="E4" s="106"/>
      <c r="F4" s="106"/>
      <c r="G4" s="107">
        <f>C4/B4</f>
        <v>0.871379318421053</v>
      </c>
      <c r="H4" s="108"/>
    </row>
    <row r="5" ht="25.05" customHeight="1" spans="1:8">
      <c r="A5" s="105" t="s">
        <v>1140</v>
      </c>
      <c r="B5" s="106"/>
      <c r="C5" s="106"/>
      <c r="D5" s="106"/>
      <c r="E5" s="109"/>
      <c r="F5" s="109"/>
      <c r="G5" s="107"/>
      <c r="H5" s="110"/>
    </row>
    <row r="6" ht="25.05" customHeight="1" spans="1:8">
      <c r="A6" s="105" t="s">
        <v>1141</v>
      </c>
      <c r="B6" s="106"/>
      <c r="C6" s="106"/>
      <c r="D6" s="106"/>
      <c r="E6" s="109"/>
      <c r="F6" s="109"/>
      <c r="G6" s="107"/>
      <c r="H6" s="110"/>
    </row>
    <row r="7" ht="25.05" customHeight="1" spans="1:8">
      <c r="A7" s="105" t="s">
        <v>1142</v>
      </c>
      <c r="B7" s="106">
        <v>380</v>
      </c>
      <c r="C7" s="106">
        <v>331.124141</v>
      </c>
      <c r="D7" s="106"/>
      <c r="E7" s="109"/>
      <c r="F7" s="109"/>
      <c r="G7" s="107">
        <f>C7/B7</f>
        <v>0.871379318421053</v>
      </c>
      <c r="H7" s="110"/>
    </row>
    <row r="8" ht="25.05" customHeight="1" spans="1:8">
      <c r="A8" s="105" t="s">
        <v>1143</v>
      </c>
      <c r="B8" s="106"/>
      <c r="C8" s="106"/>
      <c r="D8" s="106"/>
      <c r="E8" s="109"/>
      <c r="F8" s="109"/>
      <c r="G8" s="107"/>
      <c r="H8" s="110"/>
    </row>
    <row r="9" ht="25.05" customHeight="1" spans="1:8">
      <c r="A9" s="105" t="s">
        <v>1144</v>
      </c>
      <c r="B9" s="106"/>
      <c r="C9" s="106"/>
      <c r="D9" s="106"/>
      <c r="E9" s="106"/>
      <c r="F9" s="106"/>
      <c r="G9" s="107"/>
      <c r="H9" s="111"/>
    </row>
    <row r="10" ht="25.05" customHeight="1" spans="1:8">
      <c r="A10" s="105" t="s">
        <v>1145</v>
      </c>
      <c r="B10" s="106"/>
      <c r="C10" s="106"/>
      <c r="D10" s="106"/>
      <c r="E10" s="109"/>
      <c r="F10" s="109"/>
      <c r="G10" s="107"/>
      <c r="H10" s="110"/>
    </row>
    <row r="11" ht="25.05" customHeight="1" spans="1:8">
      <c r="A11" s="112" t="s">
        <v>1146</v>
      </c>
      <c r="B11" s="106"/>
      <c r="C11" s="106"/>
      <c r="D11" s="106"/>
      <c r="E11" s="109"/>
      <c r="F11" s="109"/>
      <c r="G11" s="107"/>
      <c r="H11" s="111"/>
    </row>
    <row r="12" ht="25.05" customHeight="1" spans="1:8">
      <c r="A12" s="113" t="s">
        <v>1147</v>
      </c>
      <c r="B12" s="106"/>
      <c r="C12" s="106"/>
      <c r="D12" s="106"/>
      <c r="E12" s="109"/>
      <c r="F12" s="109"/>
      <c r="G12" s="107"/>
      <c r="H12" s="111"/>
    </row>
    <row r="13" ht="25.05" customHeight="1" spans="1:8">
      <c r="A13" s="105" t="s">
        <v>1148</v>
      </c>
      <c r="B13" s="106"/>
      <c r="C13" s="106"/>
      <c r="D13" s="106"/>
      <c r="E13" s="109"/>
      <c r="F13" s="109"/>
      <c r="G13" s="107"/>
      <c r="H13" s="110"/>
    </row>
    <row r="14" ht="25.05" customHeight="1" spans="1:8">
      <c r="A14" s="114" t="s">
        <v>1149</v>
      </c>
      <c r="B14" s="106"/>
      <c r="C14" s="106"/>
      <c r="D14" s="106"/>
      <c r="E14" s="109"/>
      <c r="F14" s="109"/>
      <c r="G14" s="107"/>
      <c r="H14" s="110"/>
    </row>
    <row r="15" s="98" customFormat="1" ht="25.05" customHeight="1" spans="1:8">
      <c r="A15" s="115" t="s">
        <v>1150</v>
      </c>
      <c r="B15" s="116">
        <v>380</v>
      </c>
      <c r="C15" s="116">
        <v>331.124141</v>
      </c>
      <c r="D15" s="116"/>
      <c r="E15" s="116"/>
      <c r="F15" s="116"/>
      <c r="G15" s="117">
        <f>C15/B15</f>
        <v>0.871379318421053</v>
      </c>
      <c r="H15" s="118"/>
    </row>
    <row r="16" ht="25.05" customHeight="1" spans="1:8">
      <c r="A16" s="105" t="s">
        <v>1032</v>
      </c>
      <c r="B16" s="119"/>
      <c r="C16" s="119"/>
      <c r="D16" s="119"/>
      <c r="E16" s="119"/>
      <c r="F16" s="119"/>
      <c r="G16" s="107"/>
      <c r="H16" s="111"/>
    </row>
    <row r="17" ht="25.05" customHeight="1" spans="1:8">
      <c r="A17" s="105" t="s">
        <v>1151</v>
      </c>
      <c r="B17" s="106"/>
      <c r="C17" s="106"/>
      <c r="D17" s="106"/>
      <c r="E17" s="120"/>
      <c r="F17" s="120"/>
      <c r="G17" s="107"/>
      <c r="H17" s="111"/>
    </row>
    <row r="18" ht="25.05" customHeight="1" spans="1:8">
      <c r="A18" s="105" t="s">
        <v>1152</v>
      </c>
      <c r="B18" s="106"/>
      <c r="C18" s="106"/>
      <c r="D18" s="106"/>
      <c r="E18" s="120"/>
      <c r="F18" s="120"/>
      <c r="G18" s="107"/>
      <c r="H18" s="121"/>
    </row>
    <row r="19" ht="25.05" customHeight="1" spans="1:8">
      <c r="A19" s="105" t="s">
        <v>1153</v>
      </c>
      <c r="B19" s="106"/>
      <c r="C19" s="106"/>
      <c r="D19" s="106"/>
      <c r="E19" s="120"/>
      <c r="F19" s="120"/>
      <c r="G19" s="107"/>
      <c r="H19" s="111"/>
    </row>
    <row r="20" ht="25.05" customHeight="1" spans="1:8">
      <c r="A20" s="105" t="s">
        <v>1154</v>
      </c>
      <c r="B20" s="106"/>
      <c r="C20" s="106"/>
      <c r="D20" s="106"/>
      <c r="E20" s="122"/>
      <c r="F20" s="122"/>
      <c r="G20" s="107"/>
      <c r="H20" s="121"/>
    </row>
    <row r="21" s="98" customFormat="1" ht="25.05" customHeight="1" spans="1:8">
      <c r="A21" s="123" t="s">
        <v>1155</v>
      </c>
      <c r="B21" s="116">
        <v>380</v>
      </c>
      <c r="C21" s="116">
        <v>331.124141</v>
      </c>
      <c r="D21" s="116"/>
      <c r="E21" s="116"/>
      <c r="F21" s="116"/>
      <c r="G21" s="117">
        <f>C21/B21</f>
        <v>0.871379318421053</v>
      </c>
      <c r="H21" s="118"/>
    </row>
    <row r="22" customHeight="1" spans="2:7">
      <c r="B22" s="124"/>
      <c r="C22" s="124"/>
      <c r="D22" s="124"/>
      <c r="E22" s="124"/>
      <c r="F22" s="124"/>
      <c r="G22" s="124"/>
    </row>
    <row r="23" customHeight="1" spans="2:7">
      <c r="B23" s="124"/>
      <c r="C23" s="124"/>
      <c r="D23" s="124"/>
      <c r="E23" s="124"/>
      <c r="F23" s="124"/>
      <c r="G23" s="124"/>
    </row>
    <row r="24" customHeight="1" spans="2:7">
      <c r="B24" s="124"/>
      <c r="C24" s="124"/>
      <c r="D24" s="124"/>
      <c r="E24" s="124"/>
      <c r="F24" s="124"/>
      <c r="G24" s="124"/>
    </row>
    <row r="25" customHeight="1" spans="2:7">
      <c r="B25" s="124"/>
      <c r="C25" s="124"/>
      <c r="D25" s="124"/>
      <c r="E25" s="124"/>
      <c r="F25" s="124"/>
      <c r="G25" s="124"/>
    </row>
    <row r="26" customHeight="1" spans="2:7">
      <c r="B26" s="124"/>
      <c r="C26" s="124"/>
      <c r="D26" s="124"/>
      <c r="E26" s="124"/>
      <c r="F26" s="124"/>
      <c r="G26" s="124"/>
    </row>
    <row r="27" customHeight="1" spans="2:7">
      <c r="B27" s="124"/>
      <c r="C27" s="124"/>
      <c r="D27" s="124"/>
      <c r="E27" s="124"/>
      <c r="F27" s="124"/>
      <c r="G27" s="124"/>
    </row>
    <row r="28" customHeight="1" spans="2:7">
      <c r="B28" s="124"/>
      <c r="C28" s="124"/>
      <c r="D28" s="124"/>
      <c r="E28" s="124"/>
      <c r="F28" s="124"/>
      <c r="G28" s="124"/>
    </row>
    <row r="29" customHeight="1" spans="2:7">
      <c r="B29" s="124"/>
      <c r="C29" s="124"/>
      <c r="D29" s="124"/>
      <c r="E29" s="124"/>
      <c r="F29" s="124"/>
      <c r="G29" s="124"/>
    </row>
    <row r="30" customHeight="1" spans="2:7">
      <c r="B30" s="124"/>
      <c r="C30" s="124"/>
      <c r="D30" s="124"/>
      <c r="E30" s="124"/>
      <c r="F30" s="124"/>
      <c r="G30" s="124"/>
    </row>
    <row r="31" customHeight="1" spans="2:7">
      <c r="B31" s="124"/>
      <c r="C31" s="124"/>
      <c r="D31" s="124"/>
      <c r="E31" s="124"/>
      <c r="F31" s="124"/>
      <c r="G31" s="124"/>
    </row>
    <row r="32" customHeight="1" spans="2:7">
      <c r="B32" s="124"/>
      <c r="C32" s="124"/>
      <c r="D32" s="124"/>
      <c r="E32" s="124"/>
      <c r="F32" s="124"/>
      <c r="G32" s="124"/>
    </row>
    <row r="33" customHeight="1" spans="2:7">
      <c r="B33" s="124"/>
      <c r="C33" s="124"/>
      <c r="D33" s="124"/>
      <c r="E33" s="124"/>
      <c r="F33" s="124"/>
      <c r="G33" s="124"/>
    </row>
    <row r="34" customHeight="1" spans="2:7">
      <c r="B34" s="124"/>
      <c r="C34" s="124"/>
      <c r="D34" s="124"/>
      <c r="E34" s="124"/>
      <c r="F34" s="124"/>
      <c r="G34" s="124"/>
    </row>
    <row r="35" customHeight="1" spans="2:7">
      <c r="B35" s="124"/>
      <c r="C35" s="124"/>
      <c r="D35" s="124"/>
      <c r="E35" s="124"/>
      <c r="F35" s="124"/>
      <c r="G35" s="124"/>
    </row>
    <row r="36" customHeight="1" spans="2:7">
      <c r="B36" s="124"/>
      <c r="C36" s="124"/>
      <c r="D36" s="124"/>
      <c r="E36" s="124"/>
      <c r="F36" s="124"/>
      <c r="G36" s="124"/>
    </row>
    <row r="37" customHeight="1" spans="2:7">
      <c r="B37" s="124"/>
      <c r="C37" s="124"/>
      <c r="D37" s="124"/>
      <c r="E37" s="124"/>
      <c r="F37" s="124"/>
      <c r="G37" s="124"/>
    </row>
    <row r="38" customHeight="1" spans="2:7">
      <c r="B38" s="124"/>
      <c r="C38" s="124"/>
      <c r="D38" s="124"/>
      <c r="E38" s="124"/>
      <c r="F38" s="124"/>
      <c r="G38" s="124"/>
    </row>
    <row r="39" customHeight="1" spans="2:7">
      <c r="B39" s="124"/>
      <c r="C39" s="124"/>
      <c r="D39" s="124"/>
      <c r="E39" s="124"/>
      <c r="F39" s="124"/>
      <c r="G39" s="124"/>
    </row>
    <row r="40" customHeight="1" spans="2:7">
      <c r="B40" s="124"/>
      <c r="C40" s="124"/>
      <c r="D40" s="124"/>
      <c r="E40" s="124"/>
      <c r="F40" s="124"/>
      <c r="G40" s="124"/>
    </row>
    <row r="41" customHeight="1" spans="2:7">
      <c r="B41" s="124"/>
      <c r="C41" s="124"/>
      <c r="D41" s="124"/>
      <c r="E41" s="124"/>
      <c r="F41" s="124"/>
      <c r="G41" s="124"/>
    </row>
    <row r="42" customHeight="1" spans="2:7">
      <c r="B42" s="124"/>
      <c r="C42" s="124"/>
      <c r="D42" s="124"/>
      <c r="E42" s="124"/>
      <c r="F42" s="124"/>
      <c r="G42" s="124"/>
    </row>
    <row r="43" customHeight="1" spans="2:7">
      <c r="B43" s="124"/>
      <c r="C43" s="124"/>
      <c r="D43" s="124"/>
      <c r="E43" s="124"/>
      <c r="F43" s="124"/>
      <c r="G43" s="124"/>
    </row>
    <row r="44" customHeight="1" spans="2:7">
      <c r="B44" s="124"/>
      <c r="C44" s="124"/>
      <c r="D44" s="124"/>
      <c r="E44" s="124"/>
      <c r="F44" s="124"/>
      <c r="G44" s="124"/>
    </row>
    <row r="45" customHeight="1" spans="2:7">
      <c r="B45" s="124"/>
      <c r="C45" s="124"/>
      <c r="D45" s="124"/>
      <c r="E45" s="124"/>
      <c r="F45" s="124"/>
      <c r="G45" s="124"/>
    </row>
    <row r="46" customHeight="1" spans="2:7">
      <c r="B46" s="124"/>
      <c r="C46" s="124"/>
      <c r="D46" s="124"/>
      <c r="E46" s="124"/>
      <c r="F46" s="124"/>
      <c r="G46" s="124"/>
    </row>
    <row r="47" customHeight="1" spans="2:7">
      <c r="B47" s="124"/>
      <c r="C47" s="124"/>
      <c r="D47" s="124"/>
      <c r="E47" s="124"/>
      <c r="F47" s="124"/>
      <c r="G47" s="124"/>
    </row>
    <row r="48" customHeight="1" spans="2:7">
      <c r="B48" s="124"/>
      <c r="C48" s="124"/>
      <c r="D48" s="124"/>
      <c r="E48" s="124"/>
      <c r="F48" s="124"/>
      <c r="G48" s="124"/>
    </row>
    <row r="49" customHeight="1" spans="2:7">
      <c r="B49" s="124"/>
      <c r="C49" s="124"/>
      <c r="D49" s="124"/>
      <c r="E49" s="124"/>
      <c r="F49" s="124"/>
      <c r="G49" s="124"/>
    </row>
    <row r="50" customHeight="1" spans="2:7">
      <c r="B50" s="124"/>
      <c r="C50" s="124"/>
      <c r="D50" s="124"/>
      <c r="E50" s="124"/>
      <c r="F50" s="124"/>
      <c r="G50" s="124"/>
    </row>
    <row r="51" customHeight="1" spans="2:7">
      <c r="B51" s="124"/>
      <c r="C51" s="124"/>
      <c r="D51" s="124"/>
      <c r="E51" s="124"/>
      <c r="F51" s="124"/>
      <c r="G51" s="124"/>
    </row>
    <row r="52" customHeight="1" spans="2:7">
      <c r="B52" s="124"/>
      <c r="C52" s="124"/>
      <c r="D52" s="124"/>
      <c r="E52" s="124"/>
      <c r="F52" s="124"/>
      <c r="G52" s="124"/>
    </row>
    <row r="53" customHeight="1" spans="2:7">
      <c r="B53" s="124"/>
      <c r="C53" s="124"/>
      <c r="D53" s="124"/>
      <c r="E53" s="124"/>
      <c r="F53" s="124"/>
      <c r="G53" s="124"/>
    </row>
    <row r="54" customHeight="1" spans="2:7">
      <c r="B54" s="124"/>
      <c r="C54" s="124"/>
      <c r="D54" s="124"/>
      <c r="E54" s="124"/>
      <c r="F54" s="124"/>
      <c r="G54" s="124"/>
    </row>
    <row r="55" customHeight="1" spans="2:7">
      <c r="B55" s="124"/>
      <c r="C55" s="124"/>
      <c r="D55" s="124"/>
      <c r="E55" s="124"/>
      <c r="F55" s="124"/>
      <c r="G55" s="124"/>
    </row>
    <row r="56" customHeight="1" spans="2:7">
      <c r="B56" s="124"/>
      <c r="C56" s="124"/>
      <c r="D56" s="124"/>
      <c r="E56" s="124"/>
      <c r="F56" s="124"/>
      <c r="G56" s="124"/>
    </row>
    <row r="57" customHeight="1" spans="2:7">
      <c r="B57" s="124"/>
      <c r="C57" s="124"/>
      <c r="D57" s="124"/>
      <c r="E57" s="124"/>
      <c r="F57" s="124"/>
      <c r="G57" s="124"/>
    </row>
    <row r="58" customHeight="1" spans="2:7">
      <c r="B58" s="124"/>
      <c r="C58" s="124"/>
      <c r="D58" s="124"/>
      <c r="E58" s="124"/>
      <c r="F58" s="124"/>
      <c r="G58" s="124"/>
    </row>
    <row r="59" customHeight="1" spans="2:7">
      <c r="B59" s="124"/>
      <c r="C59" s="124"/>
      <c r="D59" s="124"/>
      <c r="E59" s="124"/>
      <c r="F59" s="124"/>
      <c r="G59" s="124"/>
    </row>
    <row r="60" customHeight="1" spans="2:7">
      <c r="B60" s="124"/>
      <c r="C60" s="124"/>
      <c r="D60" s="124"/>
      <c r="E60" s="124"/>
      <c r="F60" s="124"/>
      <c r="G60" s="124"/>
    </row>
    <row r="61" customHeight="1" spans="2:7">
      <c r="B61" s="124"/>
      <c r="C61" s="124"/>
      <c r="D61" s="124"/>
      <c r="E61" s="124"/>
      <c r="F61" s="124"/>
      <c r="G61" s="124"/>
    </row>
    <row r="62" customHeight="1" spans="2:7">
      <c r="B62" s="124"/>
      <c r="C62" s="124"/>
      <c r="D62" s="124"/>
      <c r="E62" s="124"/>
      <c r="F62" s="124"/>
      <c r="G62" s="124"/>
    </row>
    <row r="63" customHeight="1" spans="2:7">
      <c r="B63" s="124"/>
      <c r="C63" s="124"/>
      <c r="D63" s="124"/>
      <c r="E63" s="124"/>
      <c r="F63" s="124"/>
      <c r="G63" s="124"/>
    </row>
    <row r="64" customHeight="1" spans="2:7">
      <c r="B64" s="124"/>
      <c r="C64" s="124"/>
      <c r="D64" s="124"/>
      <c r="E64" s="124"/>
      <c r="F64" s="124"/>
      <c r="G64" s="124"/>
    </row>
    <row r="65" customHeight="1" spans="2:7">
      <c r="B65" s="124"/>
      <c r="C65" s="124"/>
      <c r="D65" s="124"/>
      <c r="E65" s="124"/>
      <c r="F65" s="124"/>
      <c r="G65" s="124"/>
    </row>
    <row r="66" customHeight="1" spans="2:7">
      <c r="B66" s="124"/>
      <c r="C66" s="124"/>
      <c r="D66" s="124"/>
      <c r="E66" s="124"/>
      <c r="F66" s="124"/>
      <c r="G66" s="124"/>
    </row>
    <row r="67" customHeight="1" spans="2:7">
      <c r="B67" s="124"/>
      <c r="C67" s="124"/>
      <c r="D67" s="124"/>
      <c r="E67" s="124"/>
      <c r="F67" s="124"/>
      <c r="G67" s="124"/>
    </row>
    <row r="68" customHeight="1" spans="2:7">
      <c r="B68" s="124"/>
      <c r="C68" s="124"/>
      <c r="D68" s="124"/>
      <c r="E68" s="124"/>
      <c r="F68" s="124"/>
      <c r="G68" s="124"/>
    </row>
    <row r="69" customHeight="1" spans="2:7">
      <c r="B69" s="124"/>
      <c r="C69" s="124"/>
      <c r="D69" s="124"/>
      <c r="E69" s="124"/>
      <c r="F69" s="124"/>
      <c r="G69" s="124"/>
    </row>
    <row r="70" customHeight="1" spans="2:7">
      <c r="B70" s="124"/>
      <c r="C70" s="124"/>
      <c r="D70" s="124"/>
      <c r="E70" s="124"/>
      <c r="F70" s="124"/>
      <c r="G70" s="124"/>
    </row>
    <row r="71" customHeight="1" spans="2:7">
      <c r="B71" s="124"/>
      <c r="C71" s="124"/>
      <c r="D71" s="124"/>
      <c r="E71" s="124"/>
      <c r="F71" s="124"/>
      <c r="G71" s="124"/>
    </row>
  </sheetData>
  <mergeCells count="1">
    <mergeCell ref="A1:H1"/>
  </mergeCells>
  <printOptions horizontalCentered="1"/>
  <pageMargins left="0.751388888888889" right="0.751388888888889" top="0.786805555555556" bottom="0.786805555555556"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pane xSplit="1" ySplit="3" topLeftCell="B4" activePane="bottomRight" state="frozen"/>
      <selection/>
      <selection pane="topRight"/>
      <selection pane="bottomLeft"/>
      <selection pane="bottomRight" activeCell="D17" sqref="D17"/>
    </sheetView>
  </sheetViews>
  <sheetFormatPr defaultColWidth="13.775" defaultRowHeight="14.25" outlineLevelRow="5" outlineLevelCol="2"/>
  <cols>
    <col min="1" max="1" width="47.1083333333333" customWidth="1"/>
    <col min="2" max="2" width="20.4416666666667" customWidth="1"/>
    <col min="3" max="3" width="31" customWidth="1"/>
  </cols>
  <sheetData>
    <row r="1" ht="30" customHeight="1" spans="1:3">
      <c r="A1" s="86" t="s">
        <v>1156</v>
      </c>
      <c r="B1" s="86"/>
      <c r="C1" s="86"/>
    </row>
    <row r="2" ht="18" customHeight="1" spans="1:3">
      <c r="A2" s="87" t="s">
        <v>1157</v>
      </c>
      <c r="B2" s="88"/>
      <c r="C2" s="89" t="s">
        <v>32</v>
      </c>
    </row>
    <row r="3" ht="30" customHeight="1" spans="1:3">
      <c r="A3" s="90" t="s">
        <v>1099</v>
      </c>
      <c r="B3" s="90" t="s">
        <v>34</v>
      </c>
      <c r="C3" s="90" t="s">
        <v>35</v>
      </c>
    </row>
    <row r="4" ht="25.05" customHeight="1" spans="1:3">
      <c r="A4" s="91" t="s">
        <v>204</v>
      </c>
      <c r="B4" s="92">
        <v>295</v>
      </c>
      <c r="C4" s="93"/>
    </row>
    <row r="5" ht="25.05" customHeight="1" spans="1:3">
      <c r="A5" s="94" t="s">
        <v>1158</v>
      </c>
      <c r="B5" s="95">
        <v>295</v>
      </c>
      <c r="C5" s="96"/>
    </row>
    <row r="6" s="85" customFormat="1" ht="24.75" customHeight="1" spans="1:3">
      <c r="A6" s="97" t="s">
        <v>1159</v>
      </c>
      <c r="B6" s="95">
        <v>295</v>
      </c>
      <c r="C6" s="96"/>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N28" sqref="N28"/>
    </sheetView>
  </sheetViews>
  <sheetFormatPr defaultColWidth="9" defaultRowHeight="14.25"/>
  <sheetData>
    <row r="1" spans="1:10">
      <c r="A1" s="61"/>
      <c r="B1" s="61"/>
      <c r="C1" s="61"/>
      <c r="D1" s="61"/>
      <c r="E1" s="61"/>
      <c r="F1" s="61"/>
      <c r="G1" s="61"/>
      <c r="H1" s="61"/>
      <c r="I1" s="61"/>
      <c r="J1" s="61"/>
    </row>
    <row r="2" spans="1:10">
      <c r="A2" s="61"/>
      <c r="B2" s="61"/>
      <c r="C2" s="61"/>
      <c r="D2" s="61"/>
      <c r="E2" s="61"/>
      <c r="F2" s="61"/>
      <c r="G2" s="61"/>
      <c r="H2" s="61"/>
      <c r="I2" s="61"/>
      <c r="J2" s="61"/>
    </row>
    <row r="3" spans="1:10">
      <c r="A3" s="61"/>
      <c r="B3" s="61"/>
      <c r="C3" s="61"/>
      <c r="D3" s="61"/>
      <c r="E3" s="61"/>
      <c r="F3" s="61"/>
      <c r="G3" s="61"/>
      <c r="H3" s="61"/>
      <c r="I3" s="61"/>
      <c r="J3" s="61"/>
    </row>
    <row r="4" spans="1:10">
      <c r="A4" s="61"/>
      <c r="B4" s="61"/>
      <c r="C4" s="61"/>
      <c r="D4" s="61"/>
      <c r="E4" s="61"/>
      <c r="F4" s="61"/>
      <c r="G4" s="61"/>
      <c r="H4" s="61"/>
      <c r="I4" s="61"/>
      <c r="J4" s="61"/>
    </row>
    <row r="5" spans="1:10">
      <c r="A5" s="61"/>
      <c r="B5" s="61"/>
      <c r="C5" s="61"/>
      <c r="D5" s="61"/>
      <c r="E5" s="61"/>
      <c r="F5" s="61"/>
      <c r="G5" s="61"/>
      <c r="H5" s="61"/>
      <c r="I5" s="61"/>
      <c r="J5" s="61"/>
    </row>
    <row r="6" spans="1:10">
      <c r="A6" s="61"/>
      <c r="B6" s="61"/>
      <c r="C6" s="61"/>
      <c r="D6" s="61"/>
      <c r="E6" s="61"/>
      <c r="F6" s="61"/>
      <c r="G6" s="61"/>
      <c r="H6" s="61"/>
      <c r="I6" s="61"/>
      <c r="J6" s="61"/>
    </row>
    <row r="7" spans="1:10">
      <c r="A7" s="61"/>
      <c r="B7" s="61"/>
      <c r="C7" s="61"/>
      <c r="D7" s="61"/>
      <c r="E7" s="61"/>
      <c r="F7" s="61"/>
      <c r="G7" s="61"/>
      <c r="H7" s="61"/>
      <c r="I7" s="61"/>
      <c r="J7" s="61"/>
    </row>
    <row r="8" spans="1:10">
      <c r="A8" s="61"/>
      <c r="B8" s="61"/>
      <c r="C8" s="61"/>
      <c r="D8" s="61"/>
      <c r="E8" s="61"/>
      <c r="F8" s="61"/>
      <c r="G8" s="61"/>
      <c r="H8" s="61"/>
      <c r="I8" s="61"/>
      <c r="J8" s="61"/>
    </row>
    <row r="9" ht="34.5" spans="1:10">
      <c r="A9" s="84"/>
      <c r="B9" s="84" t="s">
        <v>1160</v>
      </c>
      <c r="C9" s="61"/>
      <c r="D9" s="61"/>
      <c r="E9" s="61"/>
      <c r="F9" s="61"/>
      <c r="G9" s="61"/>
      <c r="H9" s="61"/>
      <c r="I9" s="61"/>
      <c r="J9" s="61"/>
    </row>
    <row r="10" spans="1:10">
      <c r="A10" s="61"/>
      <c r="B10" s="61"/>
      <c r="C10" s="61"/>
      <c r="D10" s="61"/>
      <c r="E10" s="61"/>
      <c r="F10" s="61"/>
      <c r="G10" s="61"/>
      <c r="H10" s="61"/>
      <c r="I10" s="61"/>
      <c r="J10" s="61"/>
    </row>
    <row r="11" spans="1:10">
      <c r="A11" s="61"/>
      <c r="B11" s="61"/>
      <c r="C11" s="61"/>
      <c r="D11" s="61"/>
      <c r="E11" s="61"/>
      <c r="F11" s="61"/>
      <c r="G11" s="61"/>
      <c r="H11" s="61"/>
      <c r="I11" s="61"/>
      <c r="J11" s="61"/>
    </row>
    <row r="12" spans="1:10">
      <c r="A12" s="61"/>
      <c r="B12" s="61"/>
      <c r="C12" s="61"/>
      <c r="D12" s="61"/>
      <c r="E12" s="61"/>
      <c r="F12" s="61"/>
      <c r="G12" s="61"/>
      <c r="H12" s="61"/>
      <c r="I12" s="61"/>
      <c r="J12" s="61"/>
    </row>
    <row r="13" spans="1:10">
      <c r="A13" s="61"/>
      <c r="B13" s="61"/>
      <c r="C13" s="61"/>
      <c r="D13" s="61"/>
      <c r="E13" s="61"/>
      <c r="F13" s="61"/>
      <c r="G13" s="61"/>
      <c r="H13" s="61"/>
      <c r="I13" s="61"/>
      <c r="J13" s="61"/>
    </row>
    <row r="14" spans="1:10">
      <c r="A14" s="61"/>
      <c r="B14" s="61"/>
      <c r="C14" s="61"/>
      <c r="D14" s="61"/>
      <c r="E14" s="61"/>
      <c r="F14" s="61"/>
      <c r="G14" s="61"/>
      <c r="H14" s="61"/>
      <c r="I14" s="61"/>
      <c r="J14" s="61"/>
    </row>
    <row r="15" spans="1:10">
      <c r="A15" s="61"/>
      <c r="B15" s="61"/>
      <c r="C15" s="61"/>
      <c r="D15" s="61"/>
      <c r="E15" s="61"/>
      <c r="F15" s="61"/>
      <c r="G15" s="61"/>
      <c r="H15" s="61"/>
      <c r="I15" s="61"/>
      <c r="J15" s="61"/>
    </row>
    <row r="16" spans="1:10">
      <c r="A16" s="61"/>
      <c r="B16" s="61"/>
      <c r="C16" s="61"/>
      <c r="D16" s="61"/>
      <c r="E16" s="61"/>
      <c r="F16" s="61"/>
      <c r="G16" s="61"/>
      <c r="H16" s="61"/>
      <c r="I16" s="61"/>
      <c r="J16" s="61"/>
    </row>
    <row r="17" spans="1:10">
      <c r="A17" s="61"/>
      <c r="B17" s="61"/>
      <c r="C17" s="61"/>
      <c r="D17" s="61"/>
      <c r="E17" s="61"/>
      <c r="F17" s="61"/>
      <c r="G17" s="61"/>
      <c r="H17" s="61"/>
      <c r="I17" s="61"/>
      <c r="J17" s="61"/>
    </row>
    <row r="18" spans="1:10">
      <c r="A18" s="61"/>
      <c r="B18" s="61"/>
      <c r="C18" s="61"/>
      <c r="D18" s="61"/>
      <c r="E18" s="61"/>
      <c r="F18" s="61"/>
      <c r="G18" s="61"/>
      <c r="H18" s="61"/>
      <c r="I18" s="61"/>
      <c r="J18" s="61"/>
    </row>
    <row r="19" ht="28.5" spans="1:10">
      <c r="A19" s="61"/>
      <c r="B19" s="61"/>
      <c r="C19" s="61"/>
      <c r="D19" s="61"/>
      <c r="E19" s="63">
        <v>45743</v>
      </c>
      <c r="F19" s="63"/>
      <c r="G19" s="63"/>
      <c r="H19" s="61"/>
      <c r="I19" s="61"/>
      <c r="J19" s="61"/>
    </row>
  </sheetData>
  <mergeCells count="1">
    <mergeCell ref="E19:G1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F7" sqref="F7"/>
    </sheetView>
  </sheetViews>
  <sheetFormatPr defaultColWidth="9" defaultRowHeight="14.25" outlineLevelRow="6" outlineLevelCol="5"/>
  <cols>
    <col min="1" max="1" width="38.375" customWidth="1"/>
    <col min="2" max="6" width="18.5" customWidth="1"/>
  </cols>
  <sheetData>
    <row r="1" ht="27" spans="1:6">
      <c r="A1" s="73" t="s">
        <v>1161</v>
      </c>
      <c r="B1" s="73"/>
      <c r="C1" s="73"/>
      <c r="D1" s="73"/>
      <c r="E1" s="73"/>
      <c r="F1" s="73"/>
    </row>
    <row r="2" ht="54" customHeight="1" spans="1:6">
      <c r="A2" s="2" t="s">
        <v>1162</v>
      </c>
      <c r="B2" s="74"/>
      <c r="C2" s="74" t="s">
        <v>1163</v>
      </c>
      <c r="D2" s="74" t="s">
        <v>1164</v>
      </c>
      <c r="E2" s="75" t="s">
        <v>1165</v>
      </c>
      <c r="F2" s="76" t="s">
        <v>1166</v>
      </c>
    </row>
    <row r="3" ht="54" customHeight="1" spans="1:6">
      <c r="A3" s="77" t="s">
        <v>1167</v>
      </c>
      <c r="B3" s="77" t="s">
        <v>1168</v>
      </c>
      <c r="C3" s="78" t="s">
        <v>1169</v>
      </c>
      <c r="D3" s="78" t="s">
        <v>1170</v>
      </c>
      <c r="E3" s="77" t="s">
        <v>1171</v>
      </c>
      <c r="F3" s="77" t="s">
        <v>1172</v>
      </c>
    </row>
    <row r="4" ht="54" customHeight="1" spans="1:6">
      <c r="A4" s="79" t="s">
        <v>1173</v>
      </c>
      <c r="B4" s="80">
        <v>9669</v>
      </c>
      <c r="C4" s="80">
        <v>41925</v>
      </c>
      <c r="D4" s="80">
        <v>42152</v>
      </c>
      <c r="E4" s="80">
        <f t="shared" ref="E4:E6" si="0">B4+C4-D4</f>
        <v>9442</v>
      </c>
      <c r="F4" s="81"/>
    </row>
    <row r="5" ht="54" customHeight="1" spans="1:6">
      <c r="A5" s="79" t="s">
        <v>1174</v>
      </c>
      <c r="B5" s="80">
        <v>62696</v>
      </c>
      <c r="C5" s="80">
        <v>24354</v>
      </c>
      <c r="D5" s="80">
        <v>16194</v>
      </c>
      <c r="E5" s="80">
        <f t="shared" si="0"/>
        <v>70856</v>
      </c>
      <c r="F5" s="82"/>
    </row>
    <row r="6" ht="54" customHeight="1" spans="1:6">
      <c r="A6" s="79" t="s">
        <v>1175</v>
      </c>
      <c r="B6" s="80">
        <v>11316</v>
      </c>
      <c r="C6" s="80">
        <v>4151</v>
      </c>
      <c r="D6" s="80">
        <v>1617</v>
      </c>
      <c r="E6" s="80">
        <f t="shared" si="0"/>
        <v>13850</v>
      </c>
      <c r="F6" s="82"/>
    </row>
    <row r="7" ht="54" customHeight="1" spans="1:6">
      <c r="A7" s="10" t="s">
        <v>1176</v>
      </c>
      <c r="B7" s="83">
        <f>SUM(B4:B6)</f>
        <v>83681</v>
      </c>
      <c r="C7" s="83">
        <f>SUM(C4:C6)</f>
        <v>70430</v>
      </c>
      <c r="D7" s="83">
        <f>SUM(D4:D6)</f>
        <v>59963</v>
      </c>
      <c r="E7" s="83">
        <f>SUM(E4:E6)</f>
        <v>94148</v>
      </c>
      <c r="F7" s="82"/>
    </row>
  </sheetData>
  <mergeCells count="1">
    <mergeCell ref="A1:F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H8" sqref="H8"/>
    </sheetView>
  </sheetViews>
  <sheetFormatPr defaultColWidth="9" defaultRowHeight="14.25" outlineLevelRow="6" outlineLevelCol="5"/>
  <cols>
    <col min="1" max="1" width="38.375" customWidth="1"/>
    <col min="2" max="6" width="18.5" customWidth="1"/>
  </cols>
  <sheetData>
    <row r="1" ht="27" spans="1:6">
      <c r="A1" s="64" t="s">
        <v>1177</v>
      </c>
      <c r="B1" s="64"/>
      <c r="C1" s="64"/>
      <c r="D1" s="64"/>
      <c r="E1" s="64"/>
      <c r="F1" s="64"/>
    </row>
    <row r="2" ht="54" customHeight="1" spans="1:6">
      <c r="A2" s="2" t="s">
        <v>1178</v>
      </c>
      <c r="B2" s="65"/>
      <c r="C2" s="65"/>
      <c r="D2" s="65"/>
      <c r="E2" s="65"/>
      <c r="F2" s="66" t="s">
        <v>32</v>
      </c>
    </row>
    <row r="3" ht="54" customHeight="1" spans="1:6">
      <c r="A3" s="67" t="s">
        <v>1179</v>
      </c>
      <c r="B3" s="68" t="s">
        <v>1168</v>
      </c>
      <c r="C3" s="68" t="s">
        <v>1180</v>
      </c>
      <c r="D3" s="68" t="s">
        <v>1181</v>
      </c>
      <c r="E3" s="68" t="s">
        <v>1182</v>
      </c>
      <c r="F3" s="68" t="s">
        <v>1183</v>
      </c>
    </row>
    <row r="4" ht="54" customHeight="1" spans="1:6">
      <c r="A4" s="69" t="s">
        <v>1184</v>
      </c>
      <c r="B4" s="70">
        <v>9173</v>
      </c>
      <c r="C4" s="70">
        <v>44942</v>
      </c>
      <c r="D4" s="70">
        <v>45641</v>
      </c>
      <c r="E4" s="70">
        <f t="shared" ref="E4:E6" si="0">B4+C4-D4</f>
        <v>8474</v>
      </c>
      <c r="F4" s="71"/>
    </row>
    <row r="5" ht="54" customHeight="1" spans="1:6">
      <c r="A5" s="69" t="s">
        <v>1185</v>
      </c>
      <c r="B5" s="70">
        <v>71121</v>
      </c>
      <c r="C5" s="70">
        <v>26310</v>
      </c>
      <c r="D5" s="70">
        <v>18767</v>
      </c>
      <c r="E5" s="70">
        <f t="shared" si="0"/>
        <v>78664</v>
      </c>
      <c r="F5" s="71"/>
    </row>
    <row r="6" ht="54" customHeight="1" spans="1:6">
      <c r="A6" s="69" t="s">
        <v>1175</v>
      </c>
      <c r="B6" s="70">
        <v>14263</v>
      </c>
      <c r="C6" s="70">
        <v>4496</v>
      </c>
      <c r="D6" s="70">
        <v>1855</v>
      </c>
      <c r="E6" s="70">
        <f t="shared" si="0"/>
        <v>16904</v>
      </c>
      <c r="F6" s="71"/>
    </row>
    <row r="7" ht="54" customHeight="1" spans="1:6">
      <c r="A7" s="70" t="s">
        <v>1186</v>
      </c>
      <c r="B7" s="67">
        <f>SUM(B4:B6)</f>
        <v>94557</v>
      </c>
      <c r="C7" s="67">
        <f>SUM(C4:C6)</f>
        <v>75748</v>
      </c>
      <c r="D7" s="67">
        <f>SUM(D4:D6)</f>
        <v>66263</v>
      </c>
      <c r="E7" s="67">
        <f>SUM(E4:E6)</f>
        <v>104042</v>
      </c>
      <c r="F7" s="72"/>
    </row>
  </sheetData>
  <mergeCells count="1">
    <mergeCell ref="A1:F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G29" sqref="G29"/>
    </sheetView>
  </sheetViews>
  <sheetFormatPr defaultColWidth="9" defaultRowHeight="14.25"/>
  <sheetData>
    <row r="1" spans="1:10">
      <c r="A1" s="61"/>
      <c r="B1" s="61"/>
      <c r="C1" s="61"/>
      <c r="D1" s="61"/>
      <c r="E1" s="61"/>
      <c r="F1" s="61"/>
      <c r="G1" s="61"/>
      <c r="H1" s="61"/>
      <c r="I1" s="61"/>
      <c r="J1" s="61"/>
    </row>
    <row r="2" spans="1:10">
      <c r="A2" s="61"/>
      <c r="B2" s="61"/>
      <c r="C2" s="61"/>
      <c r="D2" s="61"/>
      <c r="E2" s="61"/>
      <c r="F2" s="61"/>
      <c r="G2" s="61"/>
      <c r="H2" s="61"/>
      <c r="I2" s="61"/>
      <c r="J2" s="61"/>
    </row>
    <row r="3" spans="1:10">
      <c r="A3" s="61"/>
      <c r="B3" s="61"/>
      <c r="C3" s="61"/>
      <c r="D3" s="61"/>
      <c r="E3" s="61"/>
      <c r="F3" s="61"/>
      <c r="G3" s="61"/>
      <c r="H3" s="61"/>
      <c r="I3" s="61"/>
      <c r="J3" s="61"/>
    </row>
    <row r="4" spans="1:10">
      <c r="A4" s="61"/>
      <c r="B4" s="61"/>
      <c r="C4" s="61"/>
      <c r="D4" s="61"/>
      <c r="E4" s="61"/>
      <c r="F4" s="61"/>
      <c r="G4" s="61"/>
      <c r="H4" s="61"/>
      <c r="I4" s="61"/>
      <c r="J4" s="61"/>
    </row>
    <row r="5" spans="1:10">
      <c r="A5" s="61"/>
      <c r="B5" s="61"/>
      <c r="C5" s="61"/>
      <c r="D5" s="61"/>
      <c r="E5" s="61"/>
      <c r="F5" s="61"/>
      <c r="G5" s="61"/>
      <c r="H5" s="61"/>
      <c r="I5" s="61"/>
      <c r="J5" s="61"/>
    </row>
    <row r="6" spans="1:10">
      <c r="A6" s="61"/>
      <c r="B6" s="61"/>
      <c r="C6" s="61"/>
      <c r="D6" s="61"/>
      <c r="E6" s="61"/>
      <c r="F6" s="61"/>
      <c r="G6" s="61"/>
      <c r="H6" s="61"/>
      <c r="I6" s="61"/>
      <c r="J6" s="61"/>
    </row>
    <row r="7" spans="1:10">
      <c r="A7" s="61"/>
      <c r="B7" s="61"/>
      <c r="C7" s="61"/>
      <c r="D7" s="61"/>
      <c r="E7" s="61"/>
      <c r="F7" s="61"/>
      <c r="G7" s="61"/>
      <c r="H7" s="61"/>
      <c r="I7" s="61"/>
      <c r="J7" s="61"/>
    </row>
    <row r="8" spans="1:10">
      <c r="A8" s="61"/>
      <c r="B8" s="61"/>
      <c r="C8" s="61"/>
      <c r="D8" s="61"/>
      <c r="E8" s="61"/>
      <c r="F8" s="61"/>
      <c r="G8" s="61"/>
      <c r="H8" s="61"/>
      <c r="I8" s="61"/>
      <c r="J8" s="61"/>
    </row>
    <row r="9" ht="34.5" spans="1:12">
      <c r="A9" s="62" t="s">
        <v>1187</v>
      </c>
      <c r="B9" s="62"/>
      <c r="C9" s="62"/>
      <c r="D9" s="62"/>
      <c r="E9" s="62"/>
      <c r="F9" s="62"/>
      <c r="G9" s="62"/>
      <c r="H9" s="62"/>
      <c r="I9" s="62"/>
      <c r="J9" s="62"/>
      <c r="K9" s="62"/>
      <c r="L9" s="62"/>
    </row>
    <row r="10" spans="1:10">
      <c r="A10" s="61"/>
      <c r="B10" s="61"/>
      <c r="C10" s="61"/>
      <c r="D10" s="61"/>
      <c r="E10" s="61"/>
      <c r="F10" s="61"/>
      <c r="G10" s="61"/>
      <c r="H10" s="61"/>
      <c r="I10" s="61"/>
      <c r="J10" s="61"/>
    </row>
    <row r="11" spans="1:10">
      <c r="A11" s="61"/>
      <c r="B11" s="61"/>
      <c r="C11" s="61"/>
      <c r="D11" s="61"/>
      <c r="E11" s="61"/>
      <c r="F11" s="61"/>
      <c r="G11" s="61"/>
      <c r="H11" s="61"/>
      <c r="I11" s="61"/>
      <c r="J11" s="61"/>
    </row>
    <row r="12" spans="1:10">
      <c r="A12" s="61"/>
      <c r="B12" s="61"/>
      <c r="C12" s="61"/>
      <c r="D12" s="61"/>
      <c r="E12" s="61"/>
      <c r="F12" s="61"/>
      <c r="G12" s="61"/>
      <c r="H12" s="61"/>
      <c r="I12" s="61"/>
      <c r="J12" s="61"/>
    </row>
    <row r="13" spans="1:10">
      <c r="A13" s="61"/>
      <c r="B13" s="61"/>
      <c r="C13" s="61"/>
      <c r="D13" s="61"/>
      <c r="E13" s="61"/>
      <c r="F13" s="61"/>
      <c r="G13" s="61"/>
      <c r="H13" s="61"/>
      <c r="I13" s="61"/>
      <c r="J13" s="61"/>
    </row>
    <row r="14" spans="1:10">
      <c r="A14" s="61"/>
      <c r="B14" s="61"/>
      <c r="C14" s="61"/>
      <c r="D14" s="61"/>
      <c r="E14" s="61"/>
      <c r="F14" s="61"/>
      <c r="G14" s="61"/>
      <c r="H14" s="61"/>
      <c r="I14" s="61"/>
      <c r="J14" s="61"/>
    </row>
    <row r="15" spans="1:10">
      <c r="A15" s="61"/>
      <c r="B15" s="61"/>
      <c r="C15" s="61"/>
      <c r="D15" s="61"/>
      <c r="E15" s="61"/>
      <c r="F15" s="61"/>
      <c r="G15" s="61"/>
      <c r="H15" s="61"/>
      <c r="I15" s="61"/>
      <c r="J15" s="61"/>
    </row>
    <row r="16" spans="1:10">
      <c r="A16" s="61"/>
      <c r="B16" s="61"/>
      <c r="C16" s="61"/>
      <c r="D16" s="61"/>
      <c r="E16" s="61"/>
      <c r="F16" s="61"/>
      <c r="G16" s="61"/>
      <c r="H16" s="61"/>
      <c r="I16" s="61"/>
      <c r="J16" s="61"/>
    </row>
    <row r="17" spans="1:10">
      <c r="A17" s="61"/>
      <c r="B17" s="61"/>
      <c r="C17" s="61"/>
      <c r="D17" s="61"/>
      <c r="E17" s="61"/>
      <c r="F17" s="61"/>
      <c r="G17" s="61"/>
      <c r="H17" s="61"/>
      <c r="I17" s="61"/>
      <c r="J17" s="61"/>
    </row>
    <row r="18" spans="1:10">
      <c r="A18" s="61"/>
      <c r="B18" s="61"/>
      <c r="C18" s="61"/>
      <c r="D18" s="61"/>
      <c r="E18" s="61"/>
      <c r="F18" s="61"/>
      <c r="G18" s="61"/>
      <c r="H18" s="61"/>
      <c r="I18" s="61"/>
      <c r="J18" s="61"/>
    </row>
    <row r="19" ht="28.5" spans="1:10">
      <c r="A19" s="61"/>
      <c r="B19" s="61"/>
      <c r="C19" s="61"/>
      <c r="D19" s="61"/>
      <c r="E19" s="63">
        <v>45743</v>
      </c>
      <c r="F19" s="63"/>
      <c r="G19" s="63"/>
      <c r="H19" s="61"/>
      <c r="I19" s="61"/>
      <c r="J19" s="61"/>
    </row>
  </sheetData>
  <mergeCells count="2">
    <mergeCell ref="A9:L9"/>
    <mergeCell ref="E19:G1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P4" sqref="P4"/>
    </sheetView>
  </sheetViews>
  <sheetFormatPr defaultColWidth="9" defaultRowHeight="14.25" outlineLevelRow="5"/>
  <cols>
    <col min="1" max="13" width="10.75" customWidth="1"/>
  </cols>
  <sheetData>
    <row r="1" ht="69" customHeight="1" spans="1:13">
      <c r="A1" s="49" t="s">
        <v>1188</v>
      </c>
      <c r="B1" s="49"/>
      <c r="C1" s="49"/>
      <c r="D1" s="49"/>
      <c r="E1" s="49"/>
      <c r="F1" s="49"/>
      <c r="G1" s="49"/>
      <c r="H1" s="49"/>
      <c r="I1" s="49"/>
      <c r="J1" s="49"/>
      <c r="K1" s="49"/>
      <c r="L1" s="49"/>
      <c r="M1" s="49"/>
    </row>
    <row r="2" ht="38" customHeight="1" spans="1:13">
      <c r="A2" s="2" t="s">
        <v>1189</v>
      </c>
      <c r="B2" s="50"/>
      <c r="C2" s="50"/>
      <c r="D2" s="51"/>
      <c r="E2" s="51"/>
      <c r="F2" s="51"/>
      <c r="G2" s="51"/>
      <c r="H2" s="51"/>
      <c r="I2" s="59"/>
      <c r="J2" s="59"/>
      <c r="K2" s="59"/>
      <c r="L2" s="59"/>
      <c r="M2" s="60" t="s">
        <v>32</v>
      </c>
    </row>
    <row r="3" ht="53" customHeight="1" spans="1:13">
      <c r="A3" s="52" t="s">
        <v>1190</v>
      </c>
      <c r="B3" s="53" t="s">
        <v>1191</v>
      </c>
      <c r="C3" s="54" t="s">
        <v>1192</v>
      </c>
      <c r="D3" s="54"/>
      <c r="E3" s="54"/>
      <c r="F3" s="55" t="s">
        <v>1193</v>
      </c>
      <c r="G3" s="55"/>
      <c r="H3" s="55"/>
      <c r="I3" s="55"/>
      <c r="J3" s="55"/>
      <c r="K3" s="55"/>
      <c r="L3" s="55"/>
      <c r="M3" s="55"/>
    </row>
    <row r="4" ht="53" customHeight="1" spans="1:13">
      <c r="A4" s="52"/>
      <c r="B4" s="53"/>
      <c r="C4" s="56" t="s">
        <v>204</v>
      </c>
      <c r="D4" s="56" t="s">
        <v>1194</v>
      </c>
      <c r="E4" s="56" t="s">
        <v>1195</v>
      </c>
      <c r="F4" s="56" t="s">
        <v>204</v>
      </c>
      <c r="G4" s="56" t="s">
        <v>1196</v>
      </c>
      <c r="H4" s="56" t="s">
        <v>1197</v>
      </c>
      <c r="I4" s="56" t="s">
        <v>1198</v>
      </c>
      <c r="J4" s="56" t="s">
        <v>1199</v>
      </c>
      <c r="K4" s="56" t="s">
        <v>1200</v>
      </c>
      <c r="L4" s="56" t="s">
        <v>1201</v>
      </c>
      <c r="M4" s="56" t="s">
        <v>1202</v>
      </c>
    </row>
    <row r="5" ht="53" customHeight="1" spans="1:13">
      <c r="A5" s="57" t="s">
        <v>1203</v>
      </c>
      <c r="B5" s="57" t="s">
        <v>1204</v>
      </c>
      <c r="C5" s="58">
        <v>260486</v>
      </c>
      <c r="D5" s="58">
        <v>114300</v>
      </c>
      <c r="E5" s="58">
        <v>146186</v>
      </c>
      <c r="F5" s="58">
        <v>32500</v>
      </c>
      <c r="G5" s="58">
        <v>23200</v>
      </c>
      <c r="H5" s="58">
        <v>0</v>
      </c>
      <c r="I5" s="58">
        <v>18600</v>
      </c>
      <c r="J5" s="58">
        <v>0</v>
      </c>
      <c r="K5" s="58">
        <v>0</v>
      </c>
      <c r="L5" s="58">
        <v>0</v>
      </c>
      <c r="M5" s="58">
        <v>0</v>
      </c>
    </row>
    <row r="6" ht="53" customHeight="1" spans="1:13">
      <c r="A6" s="57" t="s">
        <v>1205</v>
      </c>
      <c r="B6" s="57"/>
      <c r="C6" s="58">
        <v>260486</v>
      </c>
      <c r="D6" s="58">
        <v>114300</v>
      </c>
      <c r="E6" s="58">
        <v>146186</v>
      </c>
      <c r="F6" s="58">
        <v>32500</v>
      </c>
      <c r="G6" s="58">
        <v>23200</v>
      </c>
      <c r="H6" s="58">
        <v>0</v>
      </c>
      <c r="I6" s="58">
        <v>18600</v>
      </c>
      <c r="J6" s="58">
        <v>0</v>
      </c>
      <c r="K6" s="58">
        <v>0</v>
      </c>
      <c r="L6" s="58">
        <v>0</v>
      </c>
      <c r="M6" s="58">
        <v>0</v>
      </c>
    </row>
  </sheetData>
  <mergeCells count="6">
    <mergeCell ref="A1:M1"/>
    <mergeCell ref="C3:E3"/>
    <mergeCell ref="F3:M3"/>
    <mergeCell ref="A6:B6"/>
    <mergeCell ref="A3:A4"/>
    <mergeCell ref="B3:B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1" sqref="A1:I1"/>
    </sheetView>
  </sheetViews>
  <sheetFormatPr defaultColWidth="9" defaultRowHeight="14.25" outlineLevelRow="5"/>
  <cols>
    <col min="1" max="9" width="15.5" customWidth="1"/>
  </cols>
  <sheetData>
    <row r="1" ht="42" customHeight="1" spans="1:9">
      <c r="A1" s="43" t="s">
        <v>1206</v>
      </c>
      <c r="B1" s="43"/>
      <c r="C1" s="43"/>
      <c r="D1" s="43"/>
      <c r="E1" s="43"/>
      <c r="F1" s="43"/>
      <c r="G1" s="43"/>
      <c r="H1" s="43"/>
      <c r="I1" s="43"/>
    </row>
    <row r="2" ht="42" customHeight="1" spans="1:9">
      <c r="A2" s="2" t="s">
        <v>1207</v>
      </c>
      <c r="B2" s="44"/>
      <c r="C2" s="44"/>
      <c r="D2" s="44"/>
      <c r="E2" s="44"/>
      <c r="F2" s="44"/>
      <c r="G2" s="44"/>
      <c r="H2" s="44"/>
      <c r="I2" s="44" t="s">
        <v>32</v>
      </c>
    </row>
    <row r="3" ht="42" customHeight="1" spans="1:9">
      <c r="A3" s="24" t="s">
        <v>1208</v>
      </c>
      <c r="B3" s="45" t="s">
        <v>1209</v>
      </c>
      <c r="C3" s="45" t="s">
        <v>1210</v>
      </c>
      <c r="D3" s="45"/>
      <c r="E3" s="45"/>
      <c r="F3" s="45"/>
      <c r="G3" s="45"/>
      <c r="H3" s="45"/>
      <c r="I3" s="45"/>
    </row>
    <row r="4" ht="42" customHeight="1" spans="1:9">
      <c r="A4" s="24"/>
      <c r="B4" s="45"/>
      <c r="C4" s="45" t="s">
        <v>204</v>
      </c>
      <c r="D4" s="45" t="s">
        <v>1211</v>
      </c>
      <c r="E4" s="45"/>
      <c r="F4" s="45"/>
      <c r="G4" s="45" t="s">
        <v>1212</v>
      </c>
      <c r="H4" s="45"/>
      <c r="I4" s="45"/>
    </row>
    <row r="5" ht="42" customHeight="1" spans="1:9">
      <c r="A5" s="24"/>
      <c r="B5" s="45"/>
      <c r="C5" s="45"/>
      <c r="D5" s="46" t="s">
        <v>204</v>
      </c>
      <c r="E5" s="46" t="s">
        <v>1213</v>
      </c>
      <c r="F5" s="46" t="s">
        <v>1214</v>
      </c>
      <c r="G5" s="46" t="s">
        <v>204</v>
      </c>
      <c r="H5" s="46" t="s">
        <v>1215</v>
      </c>
      <c r="I5" s="46" t="s">
        <v>1216</v>
      </c>
    </row>
    <row r="6" ht="42" customHeight="1" spans="1:9">
      <c r="A6" s="47" t="s">
        <v>1217</v>
      </c>
      <c r="B6" s="47" t="s">
        <v>1218</v>
      </c>
      <c r="C6" s="48">
        <f>D6+G6</f>
        <v>258186</v>
      </c>
      <c r="D6" s="48">
        <f>E6+F6</f>
        <v>112500</v>
      </c>
      <c r="E6" s="48">
        <v>0</v>
      </c>
      <c r="F6" s="48">
        <v>112500</v>
      </c>
      <c r="G6" s="48">
        <f>H6+I6</f>
        <v>145686</v>
      </c>
      <c r="H6" s="48">
        <v>0</v>
      </c>
      <c r="I6" s="48">
        <v>145686</v>
      </c>
    </row>
  </sheetData>
  <mergeCells count="7">
    <mergeCell ref="A1:I1"/>
    <mergeCell ref="C3:I3"/>
    <mergeCell ref="D4:F4"/>
    <mergeCell ref="G4:I4"/>
    <mergeCell ref="A3:A5"/>
    <mergeCell ref="B3:B5"/>
    <mergeCell ref="C4:C5"/>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A1" sqref="A1:T1"/>
    </sheetView>
  </sheetViews>
  <sheetFormatPr defaultColWidth="9" defaultRowHeight="14.25" outlineLevelRow="5" outlineLevelCol="4"/>
  <cols>
    <col min="1" max="5" width="22.125" customWidth="1"/>
  </cols>
  <sheetData>
    <row r="1" ht="45" customHeight="1" spans="1:5">
      <c r="A1" s="17" t="s">
        <v>1219</v>
      </c>
      <c r="B1" s="17"/>
      <c r="C1" s="17"/>
      <c r="D1" s="17"/>
      <c r="E1" s="17"/>
    </row>
    <row r="2" ht="45" customHeight="1" spans="1:5">
      <c r="A2" s="2" t="s">
        <v>1220</v>
      </c>
      <c r="B2" s="18"/>
      <c r="C2" s="18"/>
      <c r="D2" s="18"/>
      <c r="E2" s="39" t="s">
        <v>32</v>
      </c>
    </row>
    <row r="3" ht="45" customHeight="1" spans="1:5">
      <c r="A3" s="20" t="s">
        <v>1221</v>
      </c>
      <c r="B3" s="21" t="s">
        <v>1222</v>
      </c>
      <c r="C3" s="22" t="s">
        <v>1223</v>
      </c>
      <c r="D3" s="22" t="s">
        <v>1224</v>
      </c>
      <c r="E3" s="21" t="s">
        <v>35</v>
      </c>
    </row>
    <row r="4" ht="45" customHeight="1" spans="1:5">
      <c r="A4" s="23" t="s">
        <v>1225</v>
      </c>
      <c r="B4" s="24">
        <f>B5+B6</f>
        <v>29405.115</v>
      </c>
      <c r="C4" s="24">
        <f>C5+C6</f>
        <v>22300</v>
      </c>
      <c r="D4" s="24">
        <f>D5+D6</f>
        <v>7105.115</v>
      </c>
      <c r="E4" s="24"/>
    </row>
    <row r="5" ht="45" customHeight="1" spans="1:5">
      <c r="A5" s="40" t="s">
        <v>1214</v>
      </c>
      <c r="B5" s="41">
        <f>C5+D5</f>
        <v>20355.665</v>
      </c>
      <c r="C5" s="41">
        <v>17300</v>
      </c>
      <c r="D5" s="41">
        <v>3055.665</v>
      </c>
      <c r="E5" s="42"/>
    </row>
    <row r="6" ht="45" customHeight="1" spans="1:5">
      <c r="A6" s="40" t="s">
        <v>1216</v>
      </c>
      <c r="B6" s="41">
        <f>C6+D6</f>
        <v>9049.45</v>
      </c>
      <c r="C6" s="41">
        <v>5000</v>
      </c>
      <c r="D6" s="41">
        <v>4049.45</v>
      </c>
      <c r="E6" s="42"/>
    </row>
  </sheetData>
  <mergeCells count="1">
    <mergeCell ref="A1:E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workbookViewId="0">
      <selection activeCell="F18" sqref="F18"/>
    </sheetView>
  </sheetViews>
  <sheetFormatPr defaultColWidth="9" defaultRowHeight="14.25"/>
  <cols>
    <col min="2" max="2" width="10.625" customWidth="1"/>
    <col min="3" max="3" width="45" customWidth="1"/>
    <col min="4" max="4" width="15.125" customWidth="1"/>
    <col min="6" max="6" width="13.875" customWidth="1"/>
    <col min="7" max="7" width="12.75" customWidth="1"/>
    <col min="8" max="8" width="11.875" customWidth="1"/>
    <col min="11" max="11" width="19.375" customWidth="1"/>
    <col min="12" max="13" width="15.25" customWidth="1"/>
    <col min="15" max="15" width="15.75" customWidth="1"/>
  </cols>
  <sheetData>
    <row r="1" ht="25.5" spans="1:20">
      <c r="A1" s="28" t="s">
        <v>1226</v>
      </c>
      <c r="B1" s="28"/>
      <c r="C1" s="29"/>
      <c r="D1" s="28"/>
      <c r="E1" s="28"/>
      <c r="F1" s="28"/>
      <c r="G1" s="28"/>
      <c r="H1" s="28"/>
      <c r="I1" s="28"/>
      <c r="J1" s="28"/>
      <c r="K1" s="28"/>
      <c r="L1" s="29"/>
      <c r="M1" s="28"/>
      <c r="N1" s="28"/>
      <c r="O1" s="28"/>
      <c r="P1" s="28"/>
      <c r="Q1" s="28"/>
      <c r="R1" s="28"/>
      <c r="S1" s="28"/>
      <c r="T1" s="28"/>
    </row>
    <row r="2" ht="32" customHeight="1" spans="1:20">
      <c r="A2" s="2" t="s">
        <v>1227</v>
      </c>
      <c r="B2" s="30"/>
      <c r="C2" s="31"/>
      <c r="D2" s="30"/>
      <c r="E2" s="30"/>
      <c r="F2" s="32"/>
      <c r="G2" s="30"/>
      <c r="H2" s="30"/>
      <c r="I2" s="30"/>
      <c r="J2" s="30"/>
      <c r="K2" s="30"/>
      <c r="L2" s="31"/>
      <c r="M2" s="30"/>
      <c r="N2" s="30"/>
      <c r="O2" s="30"/>
      <c r="P2" s="30"/>
      <c r="Q2" s="30"/>
      <c r="R2" s="37" t="s">
        <v>32</v>
      </c>
      <c r="S2" s="30"/>
      <c r="T2" s="30"/>
    </row>
    <row r="3" ht="27" spans="1:20">
      <c r="A3" s="13" t="s">
        <v>1228</v>
      </c>
      <c r="B3" s="13" t="s">
        <v>1229</v>
      </c>
      <c r="C3" s="13" t="s">
        <v>1230</v>
      </c>
      <c r="D3" s="13" t="s">
        <v>1231</v>
      </c>
      <c r="E3" s="13" t="s">
        <v>1232</v>
      </c>
      <c r="F3" s="13" t="s">
        <v>1233</v>
      </c>
      <c r="G3" s="13" t="s">
        <v>1234</v>
      </c>
      <c r="H3" s="13" t="s">
        <v>1235</v>
      </c>
      <c r="I3" s="13" t="s">
        <v>1236</v>
      </c>
      <c r="J3" s="13" t="s">
        <v>1237</v>
      </c>
      <c r="K3" s="13" t="s">
        <v>1221</v>
      </c>
      <c r="L3" s="13" t="s">
        <v>1238</v>
      </c>
      <c r="M3" s="13" t="s">
        <v>1239</v>
      </c>
      <c r="N3" s="13" t="s">
        <v>1240</v>
      </c>
      <c r="O3" s="13" t="s">
        <v>1241</v>
      </c>
      <c r="P3" s="13" t="s">
        <v>1242</v>
      </c>
      <c r="Q3" s="13" t="s">
        <v>1243</v>
      </c>
      <c r="R3" s="13" t="s">
        <v>1244</v>
      </c>
      <c r="S3" s="13" t="s">
        <v>1245</v>
      </c>
      <c r="T3" s="13" t="s">
        <v>35</v>
      </c>
    </row>
    <row r="4" ht="23" customHeight="1" spans="1:20">
      <c r="A4" s="13" t="s">
        <v>204</v>
      </c>
      <c r="B4" s="33"/>
      <c r="C4" s="33"/>
      <c r="D4" s="33" t="s">
        <v>1246</v>
      </c>
      <c r="E4" s="33" t="s">
        <v>1246</v>
      </c>
      <c r="F4" s="34">
        <f>SUM(F5:F23)</f>
        <v>65086</v>
      </c>
      <c r="G4" s="34"/>
      <c r="H4" s="34"/>
      <c r="I4" s="34"/>
      <c r="J4" s="34"/>
      <c r="K4" s="34"/>
      <c r="L4" s="34">
        <f>SUM(L5:L23)</f>
        <v>41800</v>
      </c>
      <c r="M4" s="34"/>
      <c r="N4" s="34"/>
      <c r="O4" s="34">
        <f>SUM(O5:O23)</f>
        <v>23286</v>
      </c>
      <c r="P4" s="33" t="s">
        <v>1246</v>
      </c>
      <c r="Q4" s="33" t="s">
        <v>1246</v>
      </c>
      <c r="R4" s="33" t="s">
        <v>1246</v>
      </c>
      <c r="S4" s="33" t="s">
        <v>1246</v>
      </c>
      <c r="T4" s="33" t="s">
        <v>1246</v>
      </c>
    </row>
    <row r="5" ht="21" customHeight="1" spans="1:20">
      <c r="A5" s="35" t="s">
        <v>1247</v>
      </c>
      <c r="B5" s="25" t="s">
        <v>1248</v>
      </c>
      <c r="C5" s="25" t="s">
        <v>1249</v>
      </c>
      <c r="D5" s="25" t="s">
        <v>1250</v>
      </c>
      <c r="E5" s="25" t="s">
        <v>1251</v>
      </c>
      <c r="F5" s="26">
        <v>6000</v>
      </c>
      <c r="G5" s="25" t="s">
        <v>1252</v>
      </c>
      <c r="H5" s="25" t="s">
        <v>1253</v>
      </c>
      <c r="I5" s="25" t="s">
        <v>1254</v>
      </c>
      <c r="J5" s="25" t="s">
        <v>1255</v>
      </c>
      <c r="K5" s="25" t="s">
        <v>1214</v>
      </c>
      <c r="L5" s="26">
        <v>0</v>
      </c>
      <c r="M5" s="25" t="s">
        <v>1256</v>
      </c>
      <c r="N5" s="36">
        <v>0</v>
      </c>
      <c r="O5" s="26">
        <v>6000</v>
      </c>
      <c r="P5" s="26">
        <v>0.08</v>
      </c>
      <c r="Q5" s="26">
        <v>0.0064</v>
      </c>
      <c r="R5" s="26">
        <v>0.005</v>
      </c>
      <c r="S5" s="25" t="s">
        <v>1257</v>
      </c>
      <c r="T5" s="34" t="s">
        <v>1246</v>
      </c>
    </row>
    <row r="6" ht="21" customHeight="1" spans="1:20">
      <c r="A6" s="35" t="s">
        <v>1258</v>
      </c>
      <c r="B6" s="25" t="s">
        <v>1259</v>
      </c>
      <c r="C6" s="25" t="s">
        <v>1260</v>
      </c>
      <c r="D6" s="25" t="s">
        <v>1261</v>
      </c>
      <c r="E6" s="25" t="s">
        <v>1251</v>
      </c>
      <c r="F6" s="26">
        <v>6100</v>
      </c>
      <c r="G6" s="25" t="s">
        <v>1262</v>
      </c>
      <c r="H6" s="25" t="s">
        <v>1263</v>
      </c>
      <c r="I6" s="25" t="s">
        <v>1264</v>
      </c>
      <c r="J6" s="25" t="s">
        <v>1255</v>
      </c>
      <c r="K6" s="25" t="s">
        <v>1214</v>
      </c>
      <c r="L6" s="26">
        <v>6100</v>
      </c>
      <c r="M6" s="25" t="s">
        <v>1256</v>
      </c>
      <c r="N6" s="36">
        <v>0</v>
      </c>
      <c r="O6" s="26">
        <v>0</v>
      </c>
      <c r="P6" s="26">
        <v>0.08</v>
      </c>
      <c r="Q6" s="26">
        <v>0.0064</v>
      </c>
      <c r="R6" s="26">
        <v>0.005</v>
      </c>
      <c r="S6" s="25" t="s">
        <v>1257</v>
      </c>
      <c r="T6" s="34" t="s">
        <v>1246</v>
      </c>
    </row>
    <row r="7" ht="21" customHeight="1" spans="1:20">
      <c r="A7" s="35" t="s">
        <v>1265</v>
      </c>
      <c r="B7" s="25" t="s">
        <v>1266</v>
      </c>
      <c r="C7" s="25" t="s">
        <v>1267</v>
      </c>
      <c r="D7" s="25" t="s">
        <v>1261</v>
      </c>
      <c r="E7" s="25" t="s">
        <v>1251</v>
      </c>
      <c r="F7" s="26">
        <v>3800</v>
      </c>
      <c r="G7" s="25" t="s">
        <v>1262</v>
      </c>
      <c r="H7" s="25" t="s">
        <v>1263</v>
      </c>
      <c r="I7" s="25" t="s">
        <v>1264</v>
      </c>
      <c r="J7" s="25" t="s">
        <v>1255</v>
      </c>
      <c r="K7" s="25" t="s">
        <v>1214</v>
      </c>
      <c r="L7" s="26">
        <v>0</v>
      </c>
      <c r="M7" s="25" t="s">
        <v>1256</v>
      </c>
      <c r="N7" s="36">
        <v>0</v>
      </c>
      <c r="O7" s="26">
        <v>3800</v>
      </c>
      <c r="P7" s="26">
        <v>0.08</v>
      </c>
      <c r="Q7" s="26">
        <v>0.0064</v>
      </c>
      <c r="R7" s="26">
        <v>0.005</v>
      </c>
      <c r="S7" s="25" t="s">
        <v>1257</v>
      </c>
      <c r="T7" s="34" t="s">
        <v>1246</v>
      </c>
    </row>
    <row r="8" ht="21" customHeight="1" spans="1:20">
      <c r="A8" s="35" t="s">
        <v>1268</v>
      </c>
      <c r="B8" s="25" t="s">
        <v>1269</v>
      </c>
      <c r="C8" s="25" t="s">
        <v>1270</v>
      </c>
      <c r="D8" s="25" t="s">
        <v>1271</v>
      </c>
      <c r="E8" s="25" t="s">
        <v>1272</v>
      </c>
      <c r="F8" s="26">
        <v>1500</v>
      </c>
      <c r="G8" s="25" t="s">
        <v>1273</v>
      </c>
      <c r="H8" s="25" t="s">
        <v>1274</v>
      </c>
      <c r="I8" s="25" t="s">
        <v>1275</v>
      </c>
      <c r="J8" s="25" t="s">
        <v>1255</v>
      </c>
      <c r="K8" s="25" t="s">
        <v>1276</v>
      </c>
      <c r="L8" s="26">
        <v>1500</v>
      </c>
      <c r="M8" s="25" t="s">
        <v>1277</v>
      </c>
      <c r="N8" s="36">
        <v>0</v>
      </c>
      <c r="O8" s="26">
        <v>0</v>
      </c>
      <c r="P8" s="26">
        <v>0.08</v>
      </c>
      <c r="Q8" s="26">
        <v>0.0064</v>
      </c>
      <c r="R8" s="26">
        <v>0.005</v>
      </c>
      <c r="S8" s="25" t="s">
        <v>1257</v>
      </c>
      <c r="T8" s="34" t="s">
        <v>1246</v>
      </c>
    </row>
    <row r="9" ht="21" customHeight="1" spans="1:20">
      <c r="A9" s="35" t="s">
        <v>1278</v>
      </c>
      <c r="B9" s="25" t="s">
        <v>1279</v>
      </c>
      <c r="C9" s="25" t="s">
        <v>1280</v>
      </c>
      <c r="D9" s="25" t="s">
        <v>1271</v>
      </c>
      <c r="E9" s="25" t="s">
        <v>1281</v>
      </c>
      <c r="F9" s="26">
        <v>4600</v>
      </c>
      <c r="G9" s="25" t="s">
        <v>1282</v>
      </c>
      <c r="H9" s="25" t="s">
        <v>1274</v>
      </c>
      <c r="I9" s="25" t="s">
        <v>1283</v>
      </c>
      <c r="J9" s="25" t="s">
        <v>1255</v>
      </c>
      <c r="K9" s="25" t="s">
        <v>1276</v>
      </c>
      <c r="L9" s="26">
        <v>4600</v>
      </c>
      <c r="M9" s="25" t="s">
        <v>1277</v>
      </c>
      <c r="N9" s="36">
        <v>0</v>
      </c>
      <c r="O9" s="26">
        <v>0</v>
      </c>
      <c r="P9" s="26">
        <v>0.08</v>
      </c>
      <c r="Q9" s="26">
        <v>0.0064</v>
      </c>
      <c r="R9" s="26">
        <v>0.005</v>
      </c>
      <c r="S9" s="25" t="s">
        <v>1257</v>
      </c>
      <c r="T9" s="34" t="s">
        <v>1246</v>
      </c>
    </row>
    <row r="10" ht="21" customHeight="1" spans="1:20">
      <c r="A10" s="35" t="s">
        <v>1284</v>
      </c>
      <c r="B10" s="25" t="s">
        <v>1285</v>
      </c>
      <c r="C10" s="25" t="s">
        <v>1286</v>
      </c>
      <c r="D10" s="25" t="s">
        <v>1271</v>
      </c>
      <c r="E10" s="25" t="s">
        <v>1287</v>
      </c>
      <c r="F10" s="26">
        <v>1000</v>
      </c>
      <c r="G10" s="25" t="s">
        <v>1288</v>
      </c>
      <c r="H10" s="25" t="s">
        <v>1274</v>
      </c>
      <c r="I10" s="25" t="s">
        <v>1289</v>
      </c>
      <c r="J10" s="25" t="s">
        <v>1255</v>
      </c>
      <c r="K10" s="25" t="s">
        <v>1276</v>
      </c>
      <c r="L10" s="26">
        <v>1000</v>
      </c>
      <c r="M10" s="25" t="s">
        <v>1277</v>
      </c>
      <c r="N10" s="36">
        <v>0</v>
      </c>
      <c r="O10" s="26">
        <v>0</v>
      </c>
      <c r="P10" s="26">
        <v>0.08</v>
      </c>
      <c r="Q10" s="26">
        <v>0.0064</v>
      </c>
      <c r="R10" s="26">
        <v>0.005</v>
      </c>
      <c r="S10" s="25" t="s">
        <v>1257</v>
      </c>
      <c r="T10" s="34" t="s">
        <v>1246</v>
      </c>
    </row>
    <row r="11" ht="21" customHeight="1" spans="1:20">
      <c r="A11" s="35" t="s">
        <v>1290</v>
      </c>
      <c r="B11" s="25" t="s">
        <v>1291</v>
      </c>
      <c r="C11" s="25" t="s">
        <v>1292</v>
      </c>
      <c r="D11" s="25" t="s">
        <v>1293</v>
      </c>
      <c r="E11" s="25" t="s">
        <v>1272</v>
      </c>
      <c r="F11" s="26">
        <v>2700</v>
      </c>
      <c r="G11" s="25" t="s">
        <v>1294</v>
      </c>
      <c r="H11" s="25" t="s">
        <v>1295</v>
      </c>
      <c r="I11" s="25" t="s">
        <v>1264</v>
      </c>
      <c r="J11" s="25" t="s">
        <v>1255</v>
      </c>
      <c r="K11" s="25" t="s">
        <v>1214</v>
      </c>
      <c r="L11" s="26">
        <v>0</v>
      </c>
      <c r="M11" s="25" t="s">
        <v>1277</v>
      </c>
      <c r="N11" s="36">
        <v>0</v>
      </c>
      <c r="O11" s="26">
        <v>2700</v>
      </c>
      <c r="P11" s="26">
        <v>0.08</v>
      </c>
      <c r="Q11" s="26">
        <v>0.0064</v>
      </c>
      <c r="R11" s="26">
        <v>0.005</v>
      </c>
      <c r="S11" s="25" t="s">
        <v>1257</v>
      </c>
      <c r="T11" s="34" t="s">
        <v>1246</v>
      </c>
    </row>
    <row r="12" ht="21" customHeight="1" spans="1:20">
      <c r="A12" s="35" t="s">
        <v>1296</v>
      </c>
      <c r="B12" s="25" t="s">
        <v>1297</v>
      </c>
      <c r="C12" s="25" t="s">
        <v>1298</v>
      </c>
      <c r="D12" s="25" t="s">
        <v>1299</v>
      </c>
      <c r="E12" s="25" t="s">
        <v>1272</v>
      </c>
      <c r="F12" s="26">
        <v>1000</v>
      </c>
      <c r="G12" s="25" t="s">
        <v>1300</v>
      </c>
      <c r="H12" s="25" t="s">
        <v>1301</v>
      </c>
      <c r="I12" s="25" t="s">
        <v>1302</v>
      </c>
      <c r="J12" s="25" t="s">
        <v>1255</v>
      </c>
      <c r="K12" s="25" t="s">
        <v>1276</v>
      </c>
      <c r="L12" s="26">
        <v>1000</v>
      </c>
      <c r="M12" s="25" t="s">
        <v>1277</v>
      </c>
      <c r="N12" s="36">
        <v>0</v>
      </c>
      <c r="O12" s="26">
        <v>0</v>
      </c>
      <c r="P12" s="26">
        <v>0.08</v>
      </c>
      <c r="Q12" s="26">
        <v>0.0064</v>
      </c>
      <c r="R12" s="26">
        <v>0.005</v>
      </c>
      <c r="S12" s="25" t="s">
        <v>1257</v>
      </c>
      <c r="T12" s="34" t="s">
        <v>1246</v>
      </c>
    </row>
    <row r="13" ht="21" customHeight="1" spans="1:20">
      <c r="A13" s="35" t="s">
        <v>1303</v>
      </c>
      <c r="B13" s="25" t="s">
        <v>1304</v>
      </c>
      <c r="C13" s="25" t="s">
        <v>1305</v>
      </c>
      <c r="D13" s="25" t="s">
        <v>1299</v>
      </c>
      <c r="E13" s="25" t="s">
        <v>1281</v>
      </c>
      <c r="F13" s="26">
        <v>1000</v>
      </c>
      <c r="G13" s="25" t="s">
        <v>1306</v>
      </c>
      <c r="H13" s="25" t="s">
        <v>1301</v>
      </c>
      <c r="I13" s="25" t="s">
        <v>1275</v>
      </c>
      <c r="J13" s="25" t="s">
        <v>1255</v>
      </c>
      <c r="K13" s="25" t="s">
        <v>1276</v>
      </c>
      <c r="L13" s="26">
        <v>1000</v>
      </c>
      <c r="M13" s="25" t="s">
        <v>1277</v>
      </c>
      <c r="N13" s="36">
        <v>0</v>
      </c>
      <c r="O13" s="26">
        <v>0</v>
      </c>
      <c r="P13" s="26">
        <v>0.08</v>
      </c>
      <c r="Q13" s="26">
        <v>0.0048</v>
      </c>
      <c r="R13" s="26">
        <v>0.005</v>
      </c>
      <c r="S13" s="25" t="s">
        <v>1257</v>
      </c>
      <c r="T13" s="34" t="s">
        <v>1246</v>
      </c>
    </row>
    <row r="14" ht="21" customHeight="1" spans="1:20">
      <c r="A14" s="35" t="s">
        <v>1307</v>
      </c>
      <c r="B14" s="25" t="s">
        <v>1308</v>
      </c>
      <c r="C14" s="25" t="s">
        <v>1309</v>
      </c>
      <c r="D14" s="25" t="s">
        <v>1299</v>
      </c>
      <c r="E14" s="25" t="s">
        <v>1310</v>
      </c>
      <c r="F14" s="26">
        <v>500</v>
      </c>
      <c r="G14" s="25" t="s">
        <v>1311</v>
      </c>
      <c r="H14" s="25" t="s">
        <v>1301</v>
      </c>
      <c r="I14" s="25" t="s">
        <v>1312</v>
      </c>
      <c r="J14" s="25" t="s">
        <v>1255</v>
      </c>
      <c r="K14" s="25" t="s">
        <v>1313</v>
      </c>
      <c r="L14" s="26">
        <v>0</v>
      </c>
      <c r="M14" s="25" t="s">
        <v>1256</v>
      </c>
      <c r="N14" s="36">
        <v>0</v>
      </c>
      <c r="O14" s="26">
        <v>500</v>
      </c>
      <c r="P14" s="26">
        <v>0.04</v>
      </c>
      <c r="Q14" s="26">
        <v>0.0048</v>
      </c>
      <c r="R14" s="26">
        <v>0.005</v>
      </c>
      <c r="S14" s="25" t="s">
        <v>1257</v>
      </c>
      <c r="T14" s="34" t="s">
        <v>1246</v>
      </c>
    </row>
    <row r="15" ht="21" customHeight="1" spans="1:20">
      <c r="A15" s="35" t="s">
        <v>1314</v>
      </c>
      <c r="B15" s="25" t="s">
        <v>1315</v>
      </c>
      <c r="C15" s="25" t="s">
        <v>1316</v>
      </c>
      <c r="D15" s="25" t="s">
        <v>1299</v>
      </c>
      <c r="E15" s="25" t="s">
        <v>1317</v>
      </c>
      <c r="F15" s="26">
        <v>8530</v>
      </c>
      <c r="G15" s="25" t="s">
        <v>1318</v>
      </c>
      <c r="H15" s="25" t="s">
        <v>1319</v>
      </c>
      <c r="I15" s="25" t="s">
        <v>1320</v>
      </c>
      <c r="J15" s="25" t="s">
        <v>1255</v>
      </c>
      <c r="K15" s="25" t="s">
        <v>1214</v>
      </c>
      <c r="L15" s="26">
        <v>8530</v>
      </c>
      <c r="M15" s="25" t="s">
        <v>1256</v>
      </c>
      <c r="N15" s="36">
        <v>0</v>
      </c>
      <c r="O15" s="26">
        <v>0</v>
      </c>
      <c r="P15" s="26">
        <v>0.4</v>
      </c>
      <c r="Q15" s="26">
        <v>0.0064</v>
      </c>
      <c r="R15" s="26">
        <v>0.005</v>
      </c>
      <c r="S15" s="25" t="s">
        <v>1257</v>
      </c>
      <c r="T15" s="38"/>
    </row>
    <row r="16" ht="21" customHeight="1" spans="1:20">
      <c r="A16" s="35" t="s">
        <v>1321</v>
      </c>
      <c r="B16" s="25" t="s">
        <v>1315</v>
      </c>
      <c r="C16" s="25" t="s">
        <v>1316</v>
      </c>
      <c r="D16" s="25" t="s">
        <v>1299</v>
      </c>
      <c r="E16" s="25" t="s">
        <v>1317</v>
      </c>
      <c r="F16" s="26">
        <v>8570</v>
      </c>
      <c r="G16" s="25" t="s">
        <v>1318</v>
      </c>
      <c r="H16" s="25" t="s">
        <v>1319</v>
      </c>
      <c r="I16" s="25" t="s">
        <v>1320</v>
      </c>
      <c r="J16" s="25" t="s">
        <v>1255</v>
      </c>
      <c r="K16" s="25" t="s">
        <v>1214</v>
      </c>
      <c r="L16" s="26">
        <v>8570</v>
      </c>
      <c r="M16" s="25" t="s">
        <v>1256</v>
      </c>
      <c r="N16" s="36">
        <v>0</v>
      </c>
      <c r="O16" s="26">
        <v>0</v>
      </c>
      <c r="P16" s="26">
        <v>0.08</v>
      </c>
      <c r="Q16" s="26">
        <v>0.0064</v>
      </c>
      <c r="R16" s="26">
        <v>0.005</v>
      </c>
      <c r="S16" s="25" t="s">
        <v>1257</v>
      </c>
      <c r="T16" s="38"/>
    </row>
    <row r="17" ht="21" customHeight="1" spans="1:20">
      <c r="A17" s="35" t="s">
        <v>1322</v>
      </c>
      <c r="B17" s="25" t="s">
        <v>1323</v>
      </c>
      <c r="C17" s="25" t="s">
        <v>1324</v>
      </c>
      <c r="D17" s="25" t="s">
        <v>1325</v>
      </c>
      <c r="E17" s="25" t="s">
        <v>1326</v>
      </c>
      <c r="F17" s="26">
        <v>6500</v>
      </c>
      <c r="G17" s="25" t="s">
        <v>1327</v>
      </c>
      <c r="H17" s="25" t="s">
        <v>1328</v>
      </c>
      <c r="I17" s="25" t="s">
        <v>1329</v>
      </c>
      <c r="J17" s="25" t="s">
        <v>1255</v>
      </c>
      <c r="K17" s="25" t="s">
        <v>1276</v>
      </c>
      <c r="L17" s="26">
        <v>6500</v>
      </c>
      <c r="M17" s="25" t="s">
        <v>1277</v>
      </c>
      <c r="N17" s="36">
        <v>0</v>
      </c>
      <c r="O17" s="26">
        <v>0</v>
      </c>
      <c r="P17" s="26">
        <v>0.08</v>
      </c>
      <c r="Q17" s="26">
        <v>0.0048</v>
      </c>
      <c r="R17" s="26">
        <v>0.005</v>
      </c>
      <c r="S17" s="25" t="s">
        <v>1257</v>
      </c>
      <c r="T17" s="38"/>
    </row>
    <row r="18" ht="21" customHeight="1" spans="1:20">
      <c r="A18" s="35" t="s">
        <v>1330</v>
      </c>
      <c r="B18" s="25" t="s">
        <v>1266</v>
      </c>
      <c r="C18" s="25" t="s">
        <v>1331</v>
      </c>
      <c r="D18" s="25" t="s">
        <v>1325</v>
      </c>
      <c r="E18" s="25" t="s">
        <v>1251</v>
      </c>
      <c r="F18" s="26">
        <v>3000</v>
      </c>
      <c r="G18" s="25" t="s">
        <v>1262</v>
      </c>
      <c r="H18" s="25" t="s">
        <v>1263</v>
      </c>
      <c r="I18" s="25" t="s">
        <v>1264</v>
      </c>
      <c r="J18" s="25" t="s">
        <v>1255</v>
      </c>
      <c r="K18" s="25" t="s">
        <v>1214</v>
      </c>
      <c r="L18" s="26">
        <v>0</v>
      </c>
      <c r="M18" s="25" t="s">
        <v>1256</v>
      </c>
      <c r="N18" s="36">
        <v>0</v>
      </c>
      <c r="O18" s="26">
        <v>3000</v>
      </c>
      <c r="P18" s="26">
        <v>0.08</v>
      </c>
      <c r="Q18" s="26">
        <v>0.0048</v>
      </c>
      <c r="R18" s="26">
        <v>0.005</v>
      </c>
      <c r="S18" s="25" t="s">
        <v>1257</v>
      </c>
      <c r="T18" s="38"/>
    </row>
    <row r="19" ht="21" customHeight="1" spans="1:20">
      <c r="A19" s="35" t="s">
        <v>1332</v>
      </c>
      <c r="B19" s="25" t="s">
        <v>1333</v>
      </c>
      <c r="C19" s="25" t="s">
        <v>1334</v>
      </c>
      <c r="D19" s="25" t="s">
        <v>1325</v>
      </c>
      <c r="E19" s="25" t="s">
        <v>1281</v>
      </c>
      <c r="F19" s="26">
        <v>3000</v>
      </c>
      <c r="G19" s="25" t="s">
        <v>1335</v>
      </c>
      <c r="H19" s="25" t="s">
        <v>1328</v>
      </c>
      <c r="I19" s="25" t="s">
        <v>1264</v>
      </c>
      <c r="J19" s="25" t="s">
        <v>1255</v>
      </c>
      <c r="K19" s="25" t="s">
        <v>1276</v>
      </c>
      <c r="L19" s="26">
        <v>3000</v>
      </c>
      <c r="M19" s="25" t="s">
        <v>1277</v>
      </c>
      <c r="N19" s="36">
        <v>0</v>
      </c>
      <c r="O19" s="26">
        <v>0</v>
      </c>
      <c r="P19" s="26">
        <v>0.08</v>
      </c>
      <c r="Q19" s="26">
        <v>0.0048</v>
      </c>
      <c r="R19" s="26">
        <v>0.005</v>
      </c>
      <c r="S19" s="25" t="s">
        <v>1257</v>
      </c>
      <c r="T19" s="38"/>
    </row>
    <row r="20" ht="21" customHeight="1" spans="1:20">
      <c r="A20" s="35" t="s">
        <v>1336</v>
      </c>
      <c r="B20" s="25" t="s">
        <v>1337</v>
      </c>
      <c r="C20" s="25" t="s">
        <v>1338</v>
      </c>
      <c r="D20" s="25" t="s">
        <v>1325</v>
      </c>
      <c r="E20" s="25" t="s">
        <v>1310</v>
      </c>
      <c r="F20" s="26">
        <v>4000</v>
      </c>
      <c r="G20" s="25" t="s">
        <v>1339</v>
      </c>
      <c r="H20" s="25" t="s">
        <v>1328</v>
      </c>
      <c r="I20" s="25" t="s">
        <v>1340</v>
      </c>
      <c r="J20" s="25" t="s">
        <v>1255</v>
      </c>
      <c r="K20" s="25" t="s">
        <v>1276</v>
      </c>
      <c r="L20" s="26">
        <v>0</v>
      </c>
      <c r="M20" s="25" t="s">
        <v>1256</v>
      </c>
      <c r="N20" s="36">
        <v>0</v>
      </c>
      <c r="O20" s="26">
        <v>4000</v>
      </c>
      <c r="P20" s="26">
        <v>0.04</v>
      </c>
      <c r="Q20" s="26">
        <v>0.0048</v>
      </c>
      <c r="R20" s="26">
        <v>0.005</v>
      </c>
      <c r="S20" s="25" t="s">
        <v>1257</v>
      </c>
      <c r="T20" s="38"/>
    </row>
    <row r="21" ht="21" customHeight="1" spans="1:20">
      <c r="A21" s="35" t="s">
        <v>1341</v>
      </c>
      <c r="B21" s="25" t="s">
        <v>1342</v>
      </c>
      <c r="C21" s="25" t="s">
        <v>1343</v>
      </c>
      <c r="D21" s="25" t="s">
        <v>1344</v>
      </c>
      <c r="E21" s="25" t="s">
        <v>1281</v>
      </c>
      <c r="F21" s="26">
        <v>725</v>
      </c>
      <c r="G21" s="25" t="s">
        <v>1345</v>
      </c>
      <c r="H21" s="25" t="s">
        <v>1346</v>
      </c>
      <c r="I21" s="25" t="s">
        <v>1347</v>
      </c>
      <c r="J21" s="25" t="s">
        <v>1255</v>
      </c>
      <c r="K21" s="25" t="s">
        <v>1348</v>
      </c>
      <c r="L21" s="26">
        <v>0</v>
      </c>
      <c r="M21" s="25" t="s">
        <v>1277</v>
      </c>
      <c r="N21" s="36">
        <v>0</v>
      </c>
      <c r="O21" s="26">
        <v>725</v>
      </c>
      <c r="P21" s="26">
        <v>0.08</v>
      </c>
      <c r="Q21" s="26">
        <v>0.0048</v>
      </c>
      <c r="R21" s="26">
        <v>0.005</v>
      </c>
      <c r="S21" s="25" t="s">
        <v>1257</v>
      </c>
      <c r="T21" s="38"/>
    </row>
    <row r="22" ht="21" customHeight="1" spans="1:20">
      <c r="A22" s="35" t="s">
        <v>1349</v>
      </c>
      <c r="B22" s="25" t="s">
        <v>1350</v>
      </c>
      <c r="C22" s="25" t="s">
        <v>1351</v>
      </c>
      <c r="D22" s="25" t="s">
        <v>1344</v>
      </c>
      <c r="E22" s="25" t="s">
        <v>1287</v>
      </c>
      <c r="F22" s="26">
        <v>1707</v>
      </c>
      <c r="G22" s="25" t="s">
        <v>1352</v>
      </c>
      <c r="H22" s="25" t="s">
        <v>1346</v>
      </c>
      <c r="I22" s="25" t="s">
        <v>1320</v>
      </c>
      <c r="J22" s="25" t="s">
        <v>1255</v>
      </c>
      <c r="K22" s="25" t="s">
        <v>1348</v>
      </c>
      <c r="L22" s="26">
        <v>0</v>
      </c>
      <c r="M22" s="25" t="s">
        <v>1277</v>
      </c>
      <c r="N22" s="36">
        <v>0</v>
      </c>
      <c r="O22" s="26">
        <v>1707</v>
      </c>
      <c r="P22" s="26">
        <v>0.08</v>
      </c>
      <c r="Q22" s="26">
        <v>0.0048</v>
      </c>
      <c r="R22" s="26">
        <v>0.005</v>
      </c>
      <c r="S22" s="25" t="s">
        <v>1257</v>
      </c>
      <c r="T22" s="38"/>
    </row>
    <row r="23" ht="21" customHeight="1" spans="1:20">
      <c r="A23" s="35" t="s">
        <v>1353</v>
      </c>
      <c r="B23" s="25" t="s">
        <v>1354</v>
      </c>
      <c r="C23" s="25" t="s">
        <v>1355</v>
      </c>
      <c r="D23" s="25" t="s">
        <v>1344</v>
      </c>
      <c r="E23" s="25" t="s">
        <v>1326</v>
      </c>
      <c r="F23" s="26">
        <v>854</v>
      </c>
      <c r="G23" s="25" t="s">
        <v>1356</v>
      </c>
      <c r="H23" s="25" t="s">
        <v>1346</v>
      </c>
      <c r="I23" s="25" t="s">
        <v>1357</v>
      </c>
      <c r="J23" s="25" t="s">
        <v>1255</v>
      </c>
      <c r="K23" s="25" t="s">
        <v>1348</v>
      </c>
      <c r="L23" s="26">
        <v>0</v>
      </c>
      <c r="M23" s="25" t="s">
        <v>1277</v>
      </c>
      <c r="N23" s="36">
        <v>0</v>
      </c>
      <c r="O23" s="26">
        <v>854</v>
      </c>
      <c r="P23" s="26">
        <v>0.08</v>
      </c>
      <c r="Q23" s="26">
        <v>0.0048</v>
      </c>
      <c r="R23" s="26">
        <v>0.005</v>
      </c>
      <c r="S23" s="25" t="s">
        <v>1257</v>
      </c>
      <c r="T23" s="38"/>
    </row>
  </sheetData>
  <mergeCells count="2">
    <mergeCell ref="A1:T1"/>
    <mergeCell ref="A4:C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J19" sqref="J19"/>
    </sheetView>
  </sheetViews>
  <sheetFormatPr defaultColWidth="9" defaultRowHeight="14.25"/>
  <sheetData>
    <row r="1" spans="1:10">
      <c r="A1" s="61"/>
      <c r="B1" s="61"/>
      <c r="C1" s="61"/>
      <c r="D1" s="61"/>
      <c r="E1" s="61"/>
      <c r="F1" s="61"/>
      <c r="G1" s="61"/>
      <c r="H1" s="61"/>
      <c r="I1" s="61"/>
      <c r="J1" s="61"/>
    </row>
    <row r="2" spans="1:10">
      <c r="A2" s="61"/>
      <c r="B2" s="61"/>
      <c r="C2" s="61"/>
      <c r="D2" s="61"/>
      <c r="E2" s="61"/>
      <c r="F2" s="61"/>
      <c r="G2" s="61"/>
      <c r="H2" s="61"/>
      <c r="I2" s="61"/>
      <c r="J2" s="61"/>
    </row>
    <row r="3" spans="1:10">
      <c r="A3" s="61"/>
      <c r="B3" s="61"/>
      <c r="C3" s="61"/>
      <c r="D3" s="61"/>
      <c r="E3" s="61"/>
      <c r="F3" s="61"/>
      <c r="G3" s="61"/>
      <c r="H3" s="61"/>
      <c r="I3" s="61"/>
      <c r="J3" s="61"/>
    </row>
    <row r="4" spans="1:10">
      <c r="A4" s="61"/>
      <c r="B4" s="61"/>
      <c r="C4" s="61"/>
      <c r="D4" s="61"/>
      <c r="E4" s="61"/>
      <c r="F4" s="61"/>
      <c r="G4" s="61"/>
      <c r="H4" s="61"/>
      <c r="I4" s="61"/>
      <c r="J4" s="61"/>
    </row>
    <row r="5" spans="1:10">
      <c r="A5" s="61"/>
      <c r="B5" s="61"/>
      <c r="C5" s="61"/>
      <c r="D5" s="61"/>
      <c r="E5" s="61"/>
      <c r="F5" s="61"/>
      <c r="G5" s="61"/>
      <c r="H5" s="61"/>
      <c r="I5" s="61"/>
      <c r="J5" s="61"/>
    </row>
    <row r="6" spans="1:10">
      <c r="A6" s="61"/>
      <c r="B6" s="61"/>
      <c r="C6" s="61"/>
      <c r="D6" s="61"/>
      <c r="E6" s="61"/>
      <c r="F6" s="61"/>
      <c r="G6" s="61"/>
      <c r="H6" s="61"/>
      <c r="I6" s="61"/>
      <c r="J6" s="61"/>
    </row>
    <row r="7" spans="1:10">
      <c r="A7" s="61"/>
      <c r="B7" s="61"/>
      <c r="C7" s="61"/>
      <c r="D7" s="61"/>
      <c r="E7" s="61"/>
      <c r="F7" s="61"/>
      <c r="G7" s="61"/>
      <c r="H7" s="61"/>
      <c r="I7" s="61"/>
      <c r="J7" s="61"/>
    </row>
    <row r="8" spans="1:10">
      <c r="A8" s="61"/>
      <c r="B8" s="61"/>
      <c r="C8" s="61"/>
      <c r="D8" s="61"/>
      <c r="E8" s="61"/>
      <c r="F8" s="61"/>
      <c r="G8" s="61"/>
      <c r="H8" s="61"/>
      <c r="I8" s="61"/>
      <c r="J8" s="61"/>
    </row>
    <row r="9" ht="34.5" spans="1:12">
      <c r="A9" s="62" t="s">
        <v>29</v>
      </c>
      <c r="B9" s="62"/>
      <c r="C9" s="62"/>
      <c r="D9" s="62"/>
      <c r="E9" s="62"/>
      <c r="F9" s="62"/>
      <c r="G9" s="62"/>
      <c r="H9" s="62"/>
      <c r="I9" s="62"/>
      <c r="J9" s="62"/>
      <c r="K9" s="62"/>
      <c r="L9" s="62"/>
    </row>
    <row r="10" spans="1:10">
      <c r="A10" s="61"/>
      <c r="B10" s="61"/>
      <c r="C10" s="61"/>
      <c r="D10" s="61"/>
      <c r="E10" s="61"/>
      <c r="F10" s="61"/>
      <c r="G10" s="61"/>
      <c r="H10" s="61"/>
      <c r="I10" s="61"/>
      <c r="J10" s="61"/>
    </row>
    <row r="11" spans="1:10">
      <c r="A11" s="61"/>
      <c r="B11" s="61"/>
      <c r="C11" s="61"/>
      <c r="D11" s="61"/>
      <c r="E11" s="61"/>
      <c r="F11" s="61"/>
      <c r="G11" s="61"/>
      <c r="H11" s="61"/>
      <c r="I11" s="61"/>
      <c r="J11" s="61"/>
    </row>
    <row r="12" spans="1:10">
      <c r="A12" s="61"/>
      <c r="B12" s="61"/>
      <c r="C12" s="61"/>
      <c r="D12" s="61"/>
      <c r="E12" s="61"/>
      <c r="F12" s="61"/>
      <c r="G12" s="61"/>
      <c r="H12" s="61"/>
      <c r="I12" s="61"/>
      <c r="J12" s="61"/>
    </row>
    <row r="13" spans="1:10">
      <c r="A13" s="61"/>
      <c r="B13" s="61"/>
      <c r="C13" s="61"/>
      <c r="D13" s="61"/>
      <c r="E13" s="61"/>
      <c r="F13" s="61"/>
      <c r="G13" s="61"/>
      <c r="H13" s="61"/>
      <c r="I13" s="61"/>
      <c r="J13" s="61"/>
    </row>
    <row r="14" spans="1:10">
      <c r="A14" s="61"/>
      <c r="B14" s="61"/>
      <c r="C14" s="61"/>
      <c r="D14" s="61"/>
      <c r="E14" s="61"/>
      <c r="F14" s="61"/>
      <c r="G14" s="61"/>
      <c r="H14" s="61"/>
      <c r="I14" s="61"/>
      <c r="J14" s="61"/>
    </row>
    <row r="15" spans="1:10">
      <c r="A15" s="61"/>
      <c r="B15" s="61"/>
      <c r="C15" s="61"/>
      <c r="D15" s="61"/>
      <c r="E15" s="61"/>
      <c r="F15" s="61"/>
      <c r="G15" s="61"/>
      <c r="H15" s="61"/>
      <c r="I15" s="61"/>
      <c r="J15" s="61"/>
    </row>
    <row r="16" spans="1:10">
      <c r="A16" s="61"/>
      <c r="B16" s="61"/>
      <c r="C16" s="61"/>
      <c r="D16" s="61"/>
      <c r="E16" s="61"/>
      <c r="F16" s="61"/>
      <c r="G16" s="61"/>
      <c r="H16" s="61"/>
      <c r="I16" s="61"/>
      <c r="J16" s="61"/>
    </row>
    <row r="17" spans="1:10">
      <c r="A17" s="61"/>
      <c r="B17" s="61"/>
      <c r="C17" s="61"/>
      <c r="D17" s="61"/>
      <c r="E17" s="61"/>
      <c r="F17" s="61"/>
      <c r="G17" s="61"/>
      <c r="H17" s="61"/>
      <c r="I17" s="61"/>
      <c r="J17" s="61"/>
    </row>
    <row r="18" spans="1:10">
      <c r="A18" s="61"/>
      <c r="B18" s="61"/>
      <c r="C18" s="61"/>
      <c r="D18" s="61"/>
      <c r="E18" s="61"/>
      <c r="F18" s="61"/>
      <c r="G18" s="61"/>
      <c r="H18" s="61"/>
      <c r="I18" s="61"/>
      <c r="J18" s="61"/>
    </row>
    <row r="19" ht="28.5" spans="1:10">
      <c r="A19" s="61"/>
      <c r="B19" s="61"/>
      <c r="C19" s="61"/>
      <c r="D19" s="61"/>
      <c r="E19" s="63">
        <v>45743</v>
      </c>
      <c r="F19" s="63"/>
      <c r="G19" s="63"/>
      <c r="H19" s="61"/>
      <c r="I19" s="61"/>
      <c r="J19" s="61"/>
    </row>
  </sheetData>
  <mergeCells count="2">
    <mergeCell ref="A9:L9"/>
    <mergeCell ref="E19:G19"/>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E6" sqref="E6"/>
    </sheetView>
  </sheetViews>
  <sheetFormatPr defaultColWidth="9" defaultRowHeight="14.25" outlineLevelRow="5" outlineLevelCol="4"/>
  <cols>
    <col min="1" max="5" width="19.75" customWidth="1"/>
  </cols>
  <sheetData>
    <row r="1" ht="51" customHeight="1" spans="1:5">
      <c r="A1" s="17" t="s">
        <v>1358</v>
      </c>
      <c r="B1" s="17"/>
      <c r="C1" s="17"/>
      <c r="D1" s="17"/>
      <c r="E1" s="17"/>
    </row>
    <row r="2" ht="51" customHeight="1" spans="1:5">
      <c r="A2" s="2" t="s">
        <v>1359</v>
      </c>
      <c r="B2" s="18"/>
      <c r="C2" s="18"/>
      <c r="D2" s="18"/>
      <c r="E2" s="19" t="s">
        <v>32</v>
      </c>
    </row>
    <row r="3" ht="51" customHeight="1" spans="1:5">
      <c r="A3" s="20" t="s">
        <v>1221</v>
      </c>
      <c r="B3" s="21" t="s">
        <v>1222</v>
      </c>
      <c r="C3" s="22" t="s">
        <v>1223</v>
      </c>
      <c r="D3" s="22" t="s">
        <v>1224</v>
      </c>
      <c r="E3" s="21" t="s">
        <v>35</v>
      </c>
    </row>
    <row r="4" ht="51" customHeight="1" spans="1:5">
      <c r="A4" s="23" t="s">
        <v>1225</v>
      </c>
      <c r="B4" s="24">
        <v>19972.29</v>
      </c>
      <c r="C4" s="24">
        <v>12100</v>
      </c>
      <c r="D4" s="24">
        <v>7872.29</v>
      </c>
      <c r="E4" s="24"/>
    </row>
    <row r="5" ht="51" customHeight="1" spans="1:5">
      <c r="A5" s="20" t="s">
        <v>1214</v>
      </c>
      <c r="B5" s="25">
        <v>15414.77</v>
      </c>
      <c r="C5" s="25">
        <v>12100</v>
      </c>
      <c r="D5" s="26">
        <v>3314.77</v>
      </c>
      <c r="E5" s="27"/>
    </row>
    <row r="6" ht="51" customHeight="1" spans="1:5">
      <c r="A6" s="20" t="s">
        <v>1216</v>
      </c>
      <c r="B6" s="25">
        <v>4557.52</v>
      </c>
      <c r="C6" s="25">
        <v>0</v>
      </c>
      <c r="D6" s="26">
        <v>4557.52</v>
      </c>
      <c r="E6" s="27"/>
    </row>
  </sheetData>
  <mergeCells count="1">
    <mergeCell ref="A1:E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F20" sqref="F20"/>
    </sheetView>
  </sheetViews>
  <sheetFormatPr defaultColWidth="9" defaultRowHeight="14.25" outlineLevelCol="5"/>
  <cols>
    <col min="1" max="1" width="12.625" customWidth="1"/>
    <col min="2" max="2" width="19.125" customWidth="1"/>
    <col min="3" max="3" width="37.375" customWidth="1"/>
    <col min="4" max="6" width="19.125" customWidth="1"/>
  </cols>
  <sheetData>
    <row r="1" ht="57" customHeight="1" spans="1:6">
      <c r="A1" s="1" t="s">
        <v>1360</v>
      </c>
      <c r="B1" s="1"/>
      <c r="C1" s="1"/>
      <c r="D1" s="1"/>
      <c r="E1" s="1"/>
      <c r="F1" s="1"/>
    </row>
    <row r="2" ht="23" customHeight="1" spans="1:6">
      <c r="A2" s="2" t="s">
        <v>1361</v>
      </c>
      <c r="B2" s="3"/>
      <c r="C2" s="4"/>
      <c r="D2" s="5"/>
      <c r="E2" s="3"/>
      <c r="F2" s="5" t="s">
        <v>32</v>
      </c>
    </row>
    <row r="3" ht="49" customHeight="1" spans="1:6">
      <c r="A3" s="6" t="s">
        <v>1228</v>
      </c>
      <c r="B3" s="6" t="s">
        <v>1362</v>
      </c>
      <c r="C3" s="7" t="s">
        <v>1363</v>
      </c>
      <c r="D3" s="7" t="s">
        <v>1221</v>
      </c>
      <c r="E3" s="6" t="s">
        <v>1364</v>
      </c>
      <c r="F3" s="6" t="s">
        <v>35</v>
      </c>
    </row>
    <row r="4" ht="18" hidden="1" customHeight="1" spans="1:6">
      <c r="A4" s="8"/>
      <c r="B4" s="8"/>
      <c r="C4" s="9"/>
      <c r="D4" s="9"/>
      <c r="E4" s="8"/>
      <c r="F4" s="8"/>
    </row>
    <row r="5" ht="54" customHeight="1" spans="1:6">
      <c r="A5" s="10">
        <v>1</v>
      </c>
      <c r="B5" s="11" t="s">
        <v>1365</v>
      </c>
      <c r="C5" s="12" t="s">
        <v>1366</v>
      </c>
      <c r="D5" s="11" t="s">
        <v>1367</v>
      </c>
      <c r="E5" s="10">
        <v>100</v>
      </c>
      <c r="F5" s="13"/>
    </row>
    <row r="6" ht="54" customHeight="1" spans="1:6">
      <c r="A6" s="10">
        <v>2</v>
      </c>
      <c r="B6" s="11" t="s">
        <v>1368</v>
      </c>
      <c r="C6" s="12" t="s">
        <v>1369</v>
      </c>
      <c r="D6" s="11" t="s">
        <v>1367</v>
      </c>
      <c r="E6" s="10">
        <v>750</v>
      </c>
      <c r="F6" s="13"/>
    </row>
    <row r="7" ht="54" customHeight="1" spans="1:6">
      <c r="A7" s="10">
        <v>3</v>
      </c>
      <c r="B7" s="11" t="s">
        <v>1368</v>
      </c>
      <c r="C7" s="12" t="s">
        <v>1370</v>
      </c>
      <c r="D7" s="11" t="s">
        <v>1367</v>
      </c>
      <c r="E7" s="11">
        <v>200</v>
      </c>
      <c r="F7" s="13"/>
    </row>
    <row r="8" ht="54" customHeight="1" spans="1:6">
      <c r="A8" s="10">
        <v>4</v>
      </c>
      <c r="B8" s="11" t="s">
        <v>1368</v>
      </c>
      <c r="C8" s="12" t="s">
        <v>1371</v>
      </c>
      <c r="D8" s="11" t="s">
        <v>1367</v>
      </c>
      <c r="E8" s="11">
        <v>50</v>
      </c>
      <c r="F8" s="13"/>
    </row>
    <row r="9" ht="54" customHeight="1" spans="1:6">
      <c r="A9" s="10">
        <v>5</v>
      </c>
      <c r="B9" s="11" t="s">
        <v>1372</v>
      </c>
      <c r="C9" s="12" t="s">
        <v>1373</v>
      </c>
      <c r="D9" s="11" t="s">
        <v>1367</v>
      </c>
      <c r="E9" s="11">
        <v>400</v>
      </c>
      <c r="F9" s="13"/>
    </row>
    <row r="10" ht="54" customHeight="1" spans="1:6">
      <c r="A10" s="10">
        <v>6</v>
      </c>
      <c r="B10" s="11" t="s">
        <v>1374</v>
      </c>
      <c r="C10" s="12" t="s">
        <v>1375</v>
      </c>
      <c r="D10" s="11" t="s">
        <v>1367</v>
      </c>
      <c r="E10" s="11">
        <v>300</v>
      </c>
      <c r="F10" s="13"/>
    </row>
    <row r="11" ht="54" customHeight="1" spans="1:6">
      <c r="A11" s="10">
        <v>7</v>
      </c>
      <c r="B11" s="11" t="s">
        <v>1376</v>
      </c>
      <c r="C11" s="12" t="s">
        <v>1377</v>
      </c>
      <c r="D11" s="11" t="s">
        <v>1367</v>
      </c>
      <c r="E11" s="11">
        <v>200</v>
      </c>
      <c r="F11" s="13"/>
    </row>
    <row r="12" ht="54" customHeight="1" spans="1:6">
      <c r="A12" s="10">
        <v>8</v>
      </c>
      <c r="B12" s="11" t="s">
        <v>1376</v>
      </c>
      <c r="C12" s="12" t="s">
        <v>1378</v>
      </c>
      <c r="D12" s="11" t="s">
        <v>1367</v>
      </c>
      <c r="E12" s="11">
        <v>200</v>
      </c>
      <c r="F12" s="13"/>
    </row>
    <row r="13" ht="54" customHeight="1" spans="1:6">
      <c r="A13" s="10">
        <v>9</v>
      </c>
      <c r="B13" s="11" t="s">
        <v>1379</v>
      </c>
      <c r="C13" s="12" t="s">
        <v>1380</v>
      </c>
      <c r="D13" s="11" t="s">
        <v>1367</v>
      </c>
      <c r="E13" s="11">
        <v>3000</v>
      </c>
      <c r="F13" s="13"/>
    </row>
    <row r="14" ht="54" customHeight="1" spans="1:6">
      <c r="A14" s="10">
        <v>10</v>
      </c>
      <c r="B14" s="11" t="s">
        <v>1381</v>
      </c>
      <c r="C14" s="12" t="s">
        <v>1382</v>
      </c>
      <c r="D14" s="11" t="s">
        <v>1367</v>
      </c>
      <c r="E14" s="11">
        <v>100</v>
      </c>
      <c r="F14" s="14"/>
    </row>
    <row r="15" ht="54" customHeight="1" spans="1:6">
      <c r="A15" s="10">
        <v>11</v>
      </c>
      <c r="B15" s="11" t="s">
        <v>1383</v>
      </c>
      <c r="C15" s="12" t="s">
        <v>1384</v>
      </c>
      <c r="D15" s="13" t="s">
        <v>1367</v>
      </c>
      <c r="E15" s="13">
        <v>200</v>
      </c>
      <c r="F15" s="15"/>
    </row>
    <row r="16" ht="54" customHeight="1" spans="1:6">
      <c r="A16" s="10">
        <v>12</v>
      </c>
      <c r="B16" s="11" t="s">
        <v>1383</v>
      </c>
      <c r="C16" s="12" t="s">
        <v>1385</v>
      </c>
      <c r="D16" s="13" t="s">
        <v>1367</v>
      </c>
      <c r="E16" s="13">
        <v>500</v>
      </c>
      <c r="F16" s="15"/>
    </row>
    <row r="17" ht="54" customHeight="1" spans="1:6">
      <c r="A17" s="10">
        <v>13</v>
      </c>
      <c r="B17" s="11" t="s">
        <v>1386</v>
      </c>
      <c r="C17" s="12" t="s">
        <v>1387</v>
      </c>
      <c r="D17" s="13" t="s">
        <v>1367</v>
      </c>
      <c r="E17" s="13">
        <v>100</v>
      </c>
      <c r="F17" s="15"/>
    </row>
    <row r="18" ht="54" customHeight="1" spans="1:6">
      <c r="A18" s="10">
        <v>14</v>
      </c>
      <c r="B18" s="11" t="s">
        <v>1388</v>
      </c>
      <c r="C18" s="12" t="s">
        <v>1389</v>
      </c>
      <c r="D18" s="13" t="s">
        <v>1367</v>
      </c>
      <c r="E18" s="13">
        <v>100</v>
      </c>
      <c r="F18" s="15"/>
    </row>
    <row r="19" ht="54" customHeight="1" spans="1:6">
      <c r="A19" s="10">
        <v>15</v>
      </c>
      <c r="B19" s="11" t="s">
        <v>1390</v>
      </c>
      <c r="C19" s="16" t="s">
        <v>1391</v>
      </c>
      <c r="D19" s="13" t="s">
        <v>1392</v>
      </c>
      <c r="E19" s="13">
        <v>10000</v>
      </c>
      <c r="F19" s="15"/>
    </row>
    <row r="20" ht="54" customHeight="1" spans="1:6">
      <c r="A20" s="13" t="s">
        <v>1393</v>
      </c>
      <c r="B20" s="13"/>
      <c r="C20" s="13"/>
      <c r="D20" s="13"/>
      <c r="E20" s="13">
        <f>SUM(E5:E19)</f>
        <v>16200</v>
      </c>
      <c r="F20" s="15"/>
    </row>
  </sheetData>
  <mergeCells count="8">
    <mergeCell ref="A1:F1"/>
    <mergeCell ref="A20:C20"/>
    <mergeCell ref="A3:A4"/>
    <mergeCell ref="B3:B4"/>
    <mergeCell ref="C3:C4"/>
    <mergeCell ref="D3:D4"/>
    <mergeCell ref="E3:E4"/>
    <mergeCell ref="F3:F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
  <sheetViews>
    <sheetView showZeros="0" workbookViewId="0">
      <pane xSplit="1" ySplit="3" topLeftCell="B28" activePane="bottomRight" state="frozen"/>
      <selection/>
      <selection pane="topRight"/>
      <selection pane="bottomLeft"/>
      <selection pane="bottomRight" activeCell="C16" sqref="C16"/>
    </sheetView>
  </sheetViews>
  <sheetFormatPr defaultColWidth="13.775" defaultRowHeight="24" customHeight="1" outlineLevelCol="3"/>
  <cols>
    <col min="1" max="1" width="61.875" customWidth="1"/>
    <col min="2" max="2" width="23.775" customWidth="1"/>
    <col min="3" max="3" width="36.875" customWidth="1"/>
    <col min="4" max="4" width="13.775" hidden="1" customWidth="1"/>
  </cols>
  <sheetData>
    <row r="1" ht="36.6" customHeight="1" spans="1:3">
      <c r="A1" s="211" t="s">
        <v>30</v>
      </c>
      <c r="B1" s="211"/>
      <c r="C1" s="211"/>
    </row>
    <row r="2" ht="22.2" customHeight="1" spans="1:3">
      <c r="A2" s="87" t="s">
        <v>31</v>
      </c>
      <c r="B2" s="323"/>
      <c r="C2" s="89" t="s">
        <v>32</v>
      </c>
    </row>
    <row r="3" ht="30" customHeight="1" spans="1:3">
      <c r="A3" s="90" t="s">
        <v>33</v>
      </c>
      <c r="B3" s="126" t="s">
        <v>34</v>
      </c>
      <c r="C3" s="126" t="s">
        <v>35</v>
      </c>
    </row>
    <row r="4" ht="25.05" customHeight="1" spans="1:4">
      <c r="A4" s="134" t="s">
        <v>36</v>
      </c>
      <c r="B4" s="324">
        <v>390636</v>
      </c>
      <c r="C4" s="325"/>
      <c r="D4">
        <f>B4-'3、支出总表'!B4</f>
        <v>53263</v>
      </c>
    </row>
    <row r="5" s="98" customFormat="1" ht="25.05" customHeight="1" spans="1:3">
      <c r="A5" s="326" t="s">
        <v>37</v>
      </c>
      <c r="B5" s="324">
        <v>56389</v>
      </c>
      <c r="C5" s="327"/>
    </row>
    <row r="6" s="98" customFormat="1" ht="25.05" customHeight="1" spans="1:3">
      <c r="A6" s="326" t="s">
        <v>38</v>
      </c>
      <c r="B6" s="324">
        <v>7700</v>
      </c>
      <c r="C6" s="327"/>
    </row>
    <row r="7" s="98" customFormat="1" ht="25.05" customHeight="1" spans="1:3">
      <c r="A7" s="326" t="s">
        <v>39</v>
      </c>
      <c r="B7" s="324">
        <v>334247</v>
      </c>
      <c r="C7" s="118"/>
    </row>
    <row r="8" s="98" customFormat="1" ht="25.05" customHeight="1" spans="1:3">
      <c r="A8" s="328" t="s">
        <v>40</v>
      </c>
      <c r="B8" s="324">
        <v>1604</v>
      </c>
      <c r="C8" s="118"/>
    </row>
    <row r="9" ht="25.05" customHeight="1" spans="1:3">
      <c r="A9" s="329" t="s">
        <v>41</v>
      </c>
      <c r="B9" s="330">
        <v>650</v>
      </c>
      <c r="C9" s="121"/>
    </row>
    <row r="10" ht="25.05" customHeight="1" spans="1:3">
      <c r="A10" s="329" t="s">
        <v>42</v>
      </c>
      <c r="B10" s="330">
        <v>725</v>
      </c>
      <c r="C10" s="121"/>
    </row>
    <row r="11" ht="25.05" customHeight="1" spans="1:3">
      <c r="A11" s="329" t="s">
        <v>43</v>
      </c>
      <c r="B11" s="330">
        <v>4613</v>
      </c>
      <c r="C11" s="121"/>
    </row>
    <row r="12" ht="25.05" customHeight="1" spans="1:3">
      <c r="A12" s="329" t="s">
        <v>44</v>
      </c>
      <c r="B12" s="330">
        <v>2</v>
      </c>
      <c r="C12" s="121"/>
    </row>
    <row r="13" ht="25.05" customHeight="1" spans="1:3">
      <c r="A13" s="329" t="s">
        <v>45</v>
      </c>
      <c r="B13" s="330">
        <v>-4386</v>
      </c>
      <c r="C13" s="121"/>
    </row>
    <row r="14" s="98" customFormat="1" ht="25.05" customHeight="1" spans="1:3">
      <c r="A14" s="328" t="s">
        <v>46</v>
      </c>
      <c r="B14" s="324">
        <v>237886</v>
      </c>
      <c r="C14" s="118"/>
    </row>
    <row r="15" ht="25.05" customHeight="1" spans="1:3">
      <c r="A15" s="114" t="s">
        <v>47</v>
      </c>
      <c r="B15" s="275">
        <v>132284</v>
      </c>
      <c r="C15" s="121"/>
    </row>
    <row r="16" ht="25.05" customHeight="1" spans="1:3">
      <c r="A16" s="114" t="s">
        <v>48</v>
      </c>
      <c r="B16" s="275">
        <v>19946</v>
      </c>
      <c r="C16" s="121"/>
    </row>
    <row r="17" ht="25.05" customHeight="1" spans="1:3">
      <c r="A17" s="114" t="s">
        <v>49</v>
      </c>
      <c r="B17" s="275">
        <v>-1966</v>
      </c>
      <c r="C17" s="121"/>
    </row>
    <row r="18" ht="25.05" customHeight="1" spans="1:3">
      <c r="A18" s="114" t="s">
        <v>50</v>
      </c>
      <c r="B18" s="275">
        <v>0</v>
      </c>
      <c r="C18" s="121"/>
    </row>
    <row r="19" ht="25.05" customHeight="1" spans="1:3">
      <c r="A19" s="114" t="s">
        <v>51</v>
      </c>
      <c r="B19" s="330">
        <v>2297</v>
      </c>
      <c r="C19" s="121"/>
    </row>
    <row r="20" ht="25.05" customHeight="1" spans="1:3">
      <c r="A20" s="114" t="s">
        <v>52</v>
      </c>
      <c r="B20" s="274">
        <v>324</v>
      </c>
      <c r="C20" s="121"/>
    </row>
    <row r="21" ht="25.05" customHeight="1" spans="1:3">
      <c r="A21" s="114" t="s">
        <v>53</v>
      </c>
      <c r="B21" s="274">
        <v>14937</v>
      </c>
      <c r="C21" s="121"/>
    </row>
    <row r="22" ht="25.05" customHeight="1" spans="1:3">
      <c r="A22" s="114" t="s">
        <v>54</v>
      </c>
      <c r="B22" s="274"/>
      <c r="C22" s="121"/>
    </row>
    <row r="23" ht="25.05" customHeight="1" spans="1:3">
      <c r="A23" s="114" t="s">
        <v>55</v>
      </c>
      <c r="B23" s="274">
        <v>1634</v>
      </c>
      <c r="C23" s="121"/>
    </row>
    <row r="24" ht="25.05" customHeight="1" spans="1:3">
      <c r="A24" s="114" t="s">
        <v>56</v>
      </c>
      <c r="B24" s="274">
        <v>1095</v>
      </c>
      <c r="C24" s="121"/>
    </row>
    <row r="25" ht="25.05" customHeight="1" spans="1:3">
      <c r="A25" s="114" t="s">
        <v>57</v>
      </c>
      <c r="B25" s="274">
        <v>7820</v>
      </c>
      <c r="C25" s="121"/>
    </row>
    <row r="26" ht="25.05" customHeight="1" spans="1:3">
      <c r="A26" s="114" t="s">
        <v>58</v>
      </c>
      <c r="B26" s="274"/>
      <c r="C26" s="121"/>
    </row>
    <row r="27" ht="25.05" customHeight="1" spans="1:3">
      <c r="A27" s="114" t="s">
        <v>59</v>
      </c>
      <c r="B27" s="274">
        <v>1967</v>
      </c>
      <c r="C27" s="121"/>
    </row>
    <row r="28" ht="25.05" customHeight="1" spans="1:3">
      <c r="A28" s="114" t="s">
        <v>60</v>
      </c>
      <c r="B28" s="274">
        <v>24897</v>
      </c>
      <c r="C28" s="121"/>
    </row>
    <row r="29" ht="25.05" customHeight="1" spans="1:3">
      <c r="A29" s="114" t="s">
        <v>61</v>
      </c>
      <c r="B29" s="274">
        <v>5357</v>
      </c>
      <c r="C29" s="121"/>
    </row>
    <row r="30" ht="25.05" customHeight="1" spans="1:3">
      <c r="A30" s="114" t="s">
        <v>62</v>
      </c>
      <c r="B30" s="274">
        <v>315</v>
      </c>
      <c r="C30" s="121"/>
    </row>
    <row r="31" ht="25.05" customHeight="1" spans="1:3">
      <c r="A31" s="114" t="s">
        <v>63</v>
      </c>
      <c r="B31" s="274">
        <v>25984</v>
      </c>
      <c r="C31" s="121"/>
    </row>
    <row r="32" ht="25.05" customHeight="1" spans="1:3">
      <c r="A32" s="114" t="s">
        <v>64</v>
      </c>
      <c r="B32" s="274">
        <v>650</v>
      </c>
      <c r="C32" s="121"/>
    </row>
    <row r="33" ht="25.05" customHeight="1" spans="1:3">
      <c r="A33" s="114" t="s">
        <v>65</v>
      </c>
      <c r="B33" s="276"/>
      <c r="C33" s="121"/>
    </row>
    <row r="34" ht="25.05" customHeight="1" spans="1:3">
      <c r="A34" s="114" t="s">
        <v>66</v>
      </c>
      <c r="B34" s="276">
        <v>345</v>
      </c>
      <c r="C34" s="121"/>
    </row>
    <row r="35" ht="25.05" customHeight="1" spans="1:3">
      <c r="A35" s="114" t="s">
        <v>67</v>
      </c>
      <c r="B35" s="276"/>
      <c r="C35" s="121"/>
    </row>
    <row r="36" ht="25.05" customHeight="1" spans="1:3">
      <c r="A36" s="114" t="s">
        <v>68</v>
      </c>
      <c r="B36" s="276"/>
      <c r="C36" s="121"/>
    </row>
    <row r="37" s="98" customFormat="1" ht="25.05" customHeight="1" spans="1:3">
      <c r="A37" s="328" t="s">
        <v>69</v>
      </c>
      <c r="B37" s="324">
        <v>16024</v>
      </c>
      <c r="C37" s="118"/>
    </row>
    <row r="38" ht="25.05" customHeight="1" spans="1:3">
      <c r="A38" s="331" t="s">
        <v>70</v>
      </c>
      <c r="B38" s="276">
        <v>125</v>
      </c>
      <c r="C38" s="121"/>
    </row>
    <row r="39" ht="25.05" customHeight="1" spans="1:3">
      <c r="A39" s="331" t="s">
        <v>71</v>
      </c>
      <c r="B39" s="276"/>
      <c r="C39" s="121"/>
    </row>
    <row r="40" ht="25.05" customHeight="1" spans="1:3">
      <c r="A40" s="332" t="s">
        <v>72</v>
      </c>
      <c r="B40" s="276"/>
      <c r="C40" s="121"/>
    </row>
    <row r="41" ht="25.05" customHeight="1" spans="1:3">
      <c r="A41" s="332" t="s">
        <v>73</v>
      </c>
      <c r="B41" s="276">
        <v>190</v>
      </c>
      <c r="C41" s="121"/>
    </row>
    <row r="42" ht="25.05" customHeight="1" spans="1:3">
      <c r="A42" s="332" t="s">
        <v>74</v>
      </c>
      <c r="B42" s="276">
        <v>30</v>
      </c>
      <c r="C42" s="121"/>
    </row>
    <row r="43" ht="25.05" customHeight="1" spans="1:3">
      <c r="A43" s="332" t="s">
        <v>75</v>
      </c>
      <c r="B43" s="276">
        <v>29</v>
      </c>
      <c r="C43" s="121"/>
    </row>
    <row r="44" ht="25.05" customHeight="1" spans="1:3">
      <c r="A44" s="332" t="s">
        <v>76</v>
      </c>
      <c r="B44" s="276">
        <v>73</v>
      </c>
      <c r="C44" s="121"/>
    </row>
    <row r="45" ht="25.05" customHeight="1" spans="1:3">
      <c r="A45" s="332" t="s">
        <v>77</v>
      </c>
      <c r="B45" s="276">
        <v>6033</v>
      </c>
      <c r="C45" s="121"/>
    </row>
    <row r="46" ht="25.05" customHeight="1" spans="1:3">
      <c r="A46" s="332" t="s">
        <v>78</v>
      </c>
      <c r="B46" s="276"/>
      <c r="C46" s="121"/>
    </row>
    <row r="47" ht="25.05" customHeight="1" spans="1:3">
      <c r="A47" s="332" t="s">
        <v>79</v>
      </c>
      <c r="B47" s="276">
        <v>1611</v>
      </c>
      <c r="C47" s="121"/>
    </row>
    <row r="48" ht="25.05" customHeight="1" spans="1:3">
      <c r="A48" s="332" t="s">
        <v>80</v>
      </c>
      <c r="B48" s="276">
        <v>2288</v>
      </c>
      <c r="C48" s="121"/>
    </row>
    <row r="49" ht="25.05" customHeight="1" spans="1:3">
      <c r="A49" s="332" t="s">
        <v>81</v>
      </c>
      <c r="B49" s="276">
        <v>5539</v>
      </c>
      <c r="C49" s="121"/>
    </row>
    <row r="50" ht="25.05" customHeight="1" spans="1:3">
      <c r="A50" s="332" t="s">
        <v>82</v>
      </c>
      <c r="B50" s="276">
        <v>106</v>
      </c>
      <c r="C50" s="121"/>
    </row>
    <row r="51" ht="25.05" customHeight="1" spans="1:3">
      <c r="A51" s="333" t="s">
        <v>83</v>
      </c>
      <c r="B51" s="276"/>
      <c r="C51" s="121"/>
    </row>
    <row r="52" ht="25.05" customHeight="1" spans="1:3">
      <c r="A52" s="333" t="s">
        <v>84</v>
      </c>
      <c r="B52" s="276"/>
      <c r="C52" s="121"/>
    </row>
    <row r="53" ht="25.05" customHeight="1" spans="1:3">
      <c r="A53" s="333" t="s">
        <v>85</v>
      </c>
      <c r="B53" s="276"/>
      <c r="C53" s="121"/>
    </row>
    <row r="54" s="98" customFormat="1" ht="25.05" customHeight="1" spans="1:3">
      <c r="A54" s="334" t="s">
        <v>86</v>
      </c>
      <c r="B54" s="324"/>
      <c r="C54" s="118"/>
    </row>
    <row r="55" ht="25.05" customHeight="1" spans="1:3">
      <c r="A55" s="332" t="s">
        <v>87</v>
      </c>
      <c r="B55" s="330"/>
      <c r="C55" s="121"/>
    </row>
    <row r="56" ht="25.05" customHeight="1" spans="1:3">
      <c r="A56" s="332" t="s">
        <v>88</v>
      </c>
      <c r="B56" s="330"/>
      <c r="C56" s="121"/>
    </row>
    <row r="57" s="98" customFormat="1" ht="25.05" customHeight="1" spans="1:3">
      <c r="A57" s="335" t="s">
        <v>89</v>
      </c>
      <c r="B57" s="273">
        <v>35175</v>
      </c>
      <c r="C57" s="327"/>
    </row>
    <row r="58" s="98" customFormat="1" ht="25.05" customHeight="1" spans="1:3">
      <c r="A58" s="334" t="s">
        <v>90</v>
      </c>
      <c r="B58" s="324"/>
      <c r="C58" s="118"/>
    </row>
    <row r="59" ht="25.05" customHeight="1" spans="1:3">
      <c r="A59" s="332" t="s">
        <v>91</v>
      </c>
      <c r="B59" s="330"/>
      <c r="C59" s="121"/>
    </row>
    <row r="60" ht="25.05" customHeight="1" spans="1:3">
      <c r="A60" s="332" t="s">
        <v>92</v>
      </c>
      <c r="B60" s="330"/>
      <c r="C60" s="121"/>
    </row>
    <row r="61" s="98" customFormat="1" ht="25.05" customHeight="1" spans="1:3">
      <c r="A61" s="334" t="s">
        <v>93</v>
      </c>
      <c r="B61" s="324">
        <v>35858</v>
      </c>
      <c r="C61" s="327"/>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32"/>
  <sheetViews>
    <sheetView showZeros="0" workbookViewId="0">
      <pane xSplit="1" ySplit="3" topLeftCell="B28" activePane="bottomRight" state="frozen"/>
      <selection/>
      <selection pane="topRight"/>
      <selection pane="bottomLeft"/>
      <selection pane="bottomRight" activeCell="B32" sqref="B32:C32"/>
    </sheetView>
  </sheetViews>
  <sheetFormatPr defaultColWidth="13.775" defaultRowHeight="24" customHeight="1" outlineLevelCol="4"/>
  <cols>
    <col min="1" max="1" width="42.5583333333333" customWidth="1"/>
    <col min="2" max="4" width="16" customWidth="1"/>
    <col min="5" max="5" width="28.4416666666667" customWidth="1"/>
  </cols>
  <sheetData>
    <row r="1" ht="30" customHeight="1" spans="1:5">
      <c r="A1" s="86" t="s">
        <v>94</v>
      </c>
      <c r="B1" s="86"/>
      <c r="C1" s="86"/>
      <c r="D1" s="86"/>
      <c r="E1" s="86"/>
    </row>
    <row r="2" ht="18" customHeight="1" spans="1:5">
      <c r="A2" s="87" t="s">
        <v>95</v>
      </c>
      <c r="B2" s="88"/>
      <c r="C2" s="88"/>
      <c r="D2" s="88"/>
      <c r="E2" s="89" t="s">
        <v>32</v>
      </c>
    </row>
    <row r="3" ht="40.05" customHeight="1" spans="1:5">
      <c r="A3" s="90" t="s">
        <v>96</v>
      </c>
      <c r="B3" s="126" t="s">
        <v>97</v>
      </c>
      <c r="C3" s="126" t="s">
        <v>34</v>
      </c>
      <c r="D3" s="126" t="s">
        <v>98</v>
      </c>
      <c r="E3" s="90" t="s">
        <v>99</v>
      </c>
    </row>
    <row r="4" customHeight="1" spans="1:5">
      <c r="A4" s="298" t="s">
        <v>100</v>
      </c>
      <c r="B4" s="299">
        <v>38837</v>
      </c>
      <c r="C4" s="299">
        <v>45389</v>
      </c>
      <c r="D4" s="300">
        <v>116.870510080593</v>
      </c>
      <c r="E4" s="301"/>
    </row>
    <row r="5" ht="24.75" customHeight="1" spans="1:5">
      <c r="A5" s="94" t="s">
        <v>101</v>
      </c>
      <c r="B5" s="302">
        <v>14658</v>
      </c>
      <c r="C5" s="302">
        <v>15836</v>
      </c>
      <c r="D5" s="303">
        <v>108.036567062355</v>
      </c>
      <c r="E5" s="304"/>
    </row>
    <row r="6" customHeight="1" spans="1:5">
      <c r="A6" s="94" t="s">
        <v>102</v>
      </c>
      <c r="B6" s="302">
        <v>3593</v>
      </c>
      <c r="C6" s="302">
        <v>4700</v>
      </c>
      <c r="D6" s="303">
        <v>130.809908154745</v>
      </c>
      <c r="E6" s="305"/>
    </row>
    <row r="7" customHeight="1" spans="1:5">
      <c r="A7" s="94" t="s">
        <v>103</v>
      </c>
      <c r="B7" s="302">
        <v>942</v>
      </c>
      <c r="C7" s="302">
        <v>1200</v>
      </c>
      <c r="D7" s="303">
        <v>127.388535031847</v>
      </c>
      <c r="E7" s="131"/>
    </row>
    <row r="8" customHeight="1" spans="1:5">
      <c r="A8" s="94" t="s">
        <v>104</v>
      </c>
      <c r="B8" s="302">
        <v>291</v>
      </c>
      <c r="C8" s="302">
        <v>350</v>
      </c>
      <c r="D8" s="303">
        <v>120.274914089347</v>
      </c>
      <c r="E8" s="131"/>
    </row>
    <row r="9" customHeight="1" spans="1:5">
      <c r="A9" s="94" t="s">
        <v>105</v>
      </c>
      <c r="B9" s="302">
        <v>2491</v>
      </c>
      <c r="C9" s="302">
        <v>3050</v>
      </c>
      <c r="D9" s="303">
        <v>122.440786832597</v>
      </c>
      <c r="E9" s="131"/>
    </row>
    <row r="10" customHeight="1" spans="1:5">
      <c r="A10" s="306" t="s">
        <v>106</v>
      </c>
      <c r="B10" s="302">
        <v>4056</v>
      </c>
      <c r="C10" s="302">
        <v>4550</v>
      </c>
      <c r="D10" s="303">
        <v>112.179487179487</v>
      </c>
      <c r="E10" s="131"/>
    </row>
    <row r="11" customHeight="1" spans="1:5">
      <c r="A11" s="306" t="s">
        <v>107</v>
      </c>
      <c r="B11" s="302">
        <v>1517</v>
      </c>
      <c r="C11" s="302">
        <v>1900</v>
      </c>
      <c r="D11" s="303">
        <v>125.24719841793</v>
      </c>
      <c r="E11" s="131"/>
    </row>
    <row r="12" customHeight="1" spans="1:5">
      <c r="A12" s="94" t="s">
        <v>108</v>
      </c>
      <c r="B12" s="302">
        <v>1759</v>
      </c>
      <c r="C12" s="302">
        <v>2100</v>
      </c>
      <c r="D12" s="303">
        <v>119.386014781126</v>
      </c>
      <c r="E12" s="307"/>
    </row>
    <row r="13" customHeight="1" spans="1:5">
      <c r="A13" s="97" t="s">
        <v>109</v>
      </c>
      <c r="B13" s="302">
        <v>2121</v>
      </c>
      <c r="C13" s="302">
        <v>3550</v>
      </c>
      <c r="D13" s="303">
        <v>167.373880245167</v>
      </c>
      <c r="E13" s="131"/>
    </row>
    <row r="14" customHeight="1" spans="1:5">
      <c r="A14" s="97" t="s">
        <v>110</v>
      </c>
      <c r="B14" s="302">
        <v>2539</v>
      </c>
      <c r="C14" s="302">
        <v>3050</v>
      </c>
      <c r="D14" s="303">
        <v>120.126033871603</v>
      </c>
      <c r="E14" s="131"/>
    </row>
    <row r="15" customHeight="1" spans="1:5">
      <c r="A15" s="97" t="s">
        <v>111</v>
      </c>
      <c r="B15" s="302">
        <v>181</v>
      </c>
      <c r="C15" s="302">
        <v>403</v>
      </c>
      <c r="D15" s="303">
        <v>222.651933701657</v>
      </c>
      <c r="E15" s="305"/>
    </row>
    <row r="16" customHeight="1" spans="1:5">
      <c r="A16" s="97" t="s">
        <v>112</v>
      </c>
      <c r="B16" s="302">
        <v>3746</v>
      </c>
      <c r="C16" s="302">
        <v>4000</v>
      </c>
      <c r="D16" s="303">
        <v>106.780565936999</v>
      </c>
      <c r="E16" s="308"/>
    </row>
    <row r="17" customHeight="1" spans="1:5">
      <c r="A17" s="97" t="s">
        <v>113</v>
      </c>
      <c r="B17" s="302">
        <v>943</v>
      </c>
      <c r="C17" s="302">
        <v>700</v>
      </c>
      <c r="D17" s="303">
        <v>74.2311770943796</v>
      </c>
      <c r="E17" s="308"/>
    </row>
    <row r="18" customHeight="1" spans="1:5">
      <c r="A18" s="309" t="s">
        <v>114</v>
      </c>
      <c r="B18" s="310"/>
      <c r="C18" s="310">
        <v>0</v>
      </c>
      <c r="D18" s="311"/>
      <c r="E18" s="312"/>
    </row>
    <row r="19" customHeight="1" spans="1:5">
      <c r="A19" s="313" t="s">
        <v>115</v>
      </c>
      <c r="B19" s="314">
        <v>15909</v>
      </c>
      <c r="C19" s="314">
        <v>11000</v>
      </c>
      <c r="D19" s="315">
        <v>69.1432522471557</v>
      </c>
      <c r="E19" s="316"/>
    </row>
    <row r="20" customHeight="1" spans="1:5">
      <c r="A20" s="317" t="s">
        <v>116</v>
      </c>
      <c r="B20" s="314">
        <v>4180</v>
      </c>
      <c r="C20" s="314">
        <v>3286</v>
      </c>
      <c r="D20" s="315">
        <v>78.6124401913875</v>
      </c>
      <c r="E20" s="318"/>
    </row>
    <row r="21" customHeight="1" spans="1:5">
      <c r="A21" s="317" t="s">
        <v>117</v>
      </c>
      <c r="B21" s="314">
        <v>1062</v>
      </c>
      <c r="C21" s="314">
        <v>1000</v>
      </c>
      <c r="D21" s="315">
        <v>94.1619585687382</v>
      </c>
      <c r="E21" s="318"/>
    </row>
    <row r="22" customHeight="1" spans="1:5">
      <c r="A22" s="317" t="s">
        <v>118</v>
      </c>
      <c r="B22" s="314">
        <v>496</v>
      </c>
      <c r="C22" s="314">
        <v>500</v>
      </c>
      <c r="D22" s="315">
        <v>100.806451612903</v>
      </c>
      <c r="E22" s="318"/>
    </row>
    <row r="23" customHeight="1" spans="1:5">
      <c r="A23" s="317" t="s">
        <v>119</v>
      </c>
      <c r="B23" s="314">
        <v>1063</v>
      </c>
      <c r="C23" s="314">
        <v>1000</v>
      </c>
      <c r="D23" s="315">
        <v>94.0733772342427</v>
      </c>
      <c r="E23" s="318"/>
    </row>
    <row r="24" customHeight="1" spans="1:5">
      <c r="A24" s="317" t="s">
        <v>120</v>
      </c>
      <c r="B24" s="314">
        <v>1507</v>
      </c>
      <c r="C24" s="314">
        <v>746</v>
      </c>
      <c r="D24" s="315">
        <v>49.5023224950232</v>
      </c>
      <c r="E24" s="318"/>
    </row>
    <row r="25" customHeight="1" spans="1:5">
      <c r="A25" s="317" t="s">
        <v>121</v>
      </c>
      <c r="B25" s="314">
        <v>52</v>
      </c>
      <c r="C25" s="314">
        <v>40</v>
      </c>
      <c r="D25" s="315">
        <v>76.9230769230769</v>
      </c>
      <c r="E25" s="318"/>
    </row>
    <row r="26" customHeight="1" spans="1:5">
      <c r="A26" s="317" t="s">
        <v>122</v>
      </c>
      <c r="B26" s="314">
        <v>3618</v>
      </c>
      <c r="C26" s="314">
        <v>3433</v>
      </c>
      <c r="D26" s="315">
        <v>94.8866777224986</v>
      </c>
      <c r="E26" s="318"/>
    </row>
    <row r="27" customHeight="1" spans="1:5">
      <c r="A27" s="317" t="s">
        <v>123</v>
      </c>
      <c r="B27" s="314">
        <v>2282</v>
      </c>
      <c r="C27" s="314">
        <v>1795</v>
      </c>
      <c r="D27" s="315">
        <v>78.6590709903593</v>
      </c>
      <c r="E27" s="318"/>
    </row>
    <row r="28" customHeight="1" spans="1:5">
      <c r="A28" s="317" t="s">
        <v>124</v>
      </c>
      <c r="B28" s="314">
        <v>5643</v>
      </c>
      <c r="C28" s="314">
        <v>2392</v>
      </c>
      <c r="D28" s="315">
        <v>42.3888002835371</v>
      </c>
      <c r="E28" s="318"/>
    </row>
    <row r="29" customHeight="1" spans="1:5">
      <c r="A29" s="317" t="s">
        <v>125</v>
      </c>
      <c r="B29" s="314">
        <v>132</v>
      </c>
      <c r="C29" s="314">
        <v>40</v>
      </c>
      <c r="D29" s="315">
        <v>30.3030303030303</v>
      </c>
      <c r="E29" s="318"/>
    </row>
    <row r="30" customHeight="1" spans="1:5">
      <c r="A30" s="317" t="s">
        <v>126</v>
      </c>
      <c r="B30" s="314">
        <v>50</v>
      </c>
      <c r="C30" s="314">
        <v>50</v>
      </c>
      <c r="D30" s="315">
        <v>100</v>
      </c>
      <c r="E30" s="318"/>
    </row>
    <row r="31" customHeight="1" spans="1:5">
      <c r="A31" s="317" t="s">
        <v>127</v>
      </c>
      <c r="B31" s="314">
        <v>4</v>
      </c>
      <c r="C31" s="314">
        <v>4</v>
      </c>
      <c r="D31" s="315">
        <v>100</v>
      </c>
      <c r="E31" s="318"/>
    </row>
    <row r="32" customHeight="1" spans="1:5">
      <c r="A32" s="319" t="s">
        <v>128</v>
      </c>
      <c r="B32" s="320">
        <v>54746</v>
      </c>
      <c r="C32" s="320">
        <v>56389</v>
      </c>
      <c r="D32" s="321">
        <v>103.001132502831</v>
      </c>
      <c r="E32" s="322"/>
    </row>
  </sheetData>
  <mergeCells count="1">
    <mergeCell ref="A1:E1"/>
  </mergeCells>
  <printOptions horizontalCentered="1"/>
  <pageMargins left="0.751388888888889" right="0.751388888888889" top="0.786805555555556" bottom="0.786805555555556"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6"/>
  <sheetViews>
    <sheetView showZeros="0" workbookViewId="0">
      <pane xSplit="1" ySplit="3" topLeftCell="B16" activePane="bottomRight" state="frozen"/>
      <selection/>
      <selection pane="topRight"/>
      <selection pane="bottomLeft"/>
      <selection pane="bottomRight" activeCell="B22" sqref="B22:B29"/>
    </sheetView>
  </sheetViews>
  <sheetFormatPr defaultColWidth="13.775" defaultRowHeight="24" customHeight="1" outlineLevelCol="2"/>
  <cols>
    <col min="1" max="1" width="65.2083333333333" customWidth="1"/>
    <col min="2" max="2" width="26.775" style="236" customWidth="1"/>
    <col min="3" max="3" width="29" customWidth="1"/>
  </cols>
  <sheetData>
    <row r="1" ht="30" customHeight="1" spans="1:3">
      <c r="A1" s="211" t="s">
        <v>129</v>
      </c>
      <c r="B1" s="211"/>
      <c r="C1" s="211"/>
    </row>
    <row r="2" ht="18" customHeight="1" spans="1:3">
      <c r="A2" s="87" t="s">
        <v>130</v>
      </c>
      <c r="B2" s="283"/>
      <c r="C2" s="89" t="s">
        <v>32</v>
      </c>
    </row>
    <row r="3" ht="40.05" customHeight="1" spans="1:3">
      <c r="A3" s="90" t="s">
        <v>131</v>
      </c>
      <c r="B3" s="284" t="s">
        <v>34</v>
      </c>
      <c r="C3" s="90" t="s">
        <v>35</v>
      </c>
    </row>
    <row r="4" ht="25.05" customHeight="1" spans="1:3">
      <c r="A4" s="134" t="s">
        <v>132</v>
      </c>
      <c r="B4" s="182">
        <v>337373</v>
      </c>
      <c r="C4" s="285"/>
    </row>
    <row r="5" ht="25.05" customHeight="1" spans="1:3">
      <c r="A5" s="286" t="s">
        <v>133</v>
      </c>
      <c r="B5" s="287">
        <f>SUM(B6:B29)</f>
        <v>371025.46481</v>
      </c>
      <c r="C5" s="285"/>
    </row>
    <row r="6" ht="25.05" customHeight="1" spans="1:3">
      <c r="A6" s="94" t="s">
        <v>134</v>
      </c>
      <c r="B6" s="288">
        <v>30002.85209</v>
      </c>
      <c r="C6" s="289"/>
    </row>
    <row r="7" ht="25.05" customHeight="1" spans="1:3">
      <c r="A7" s="94" t="s">
        <v>135</v>
      </c>
      <c r="B7" s="288">
        <v>173</v>
      </c>
      <c r="C7" s="289"/>
    </row>
    <row r="8" ht="25.05" customHeight="1" spans="1:3">
      <c r="A8" s="94" t="s">
        <v>136</v>
      </c>
      <c r="B8" s="288">
        <v>9631.264313</v>
      </c>
      <c r="C8" s="289"/>
    </row>
    <row r="9" ht="25.05" customHeight="1" spans="1:3">
      <c r="A9" s="94" t="s">
        <v>137</v>
      </c>
      <c r="B9" s="288">
        <v>64354.28933</v>
      </c>
      <c r="C9" s="289"/>
    </row>
    <row r="10" ht="25.05" customHeight="1" spans="1:3">
      <c r="A10" s="94" t="s">
        <v>138</v>
      </c>
      <c r="B10" s="288">
        <v>701.412736</v>
      </c>
      <c r="C10" s="289"/>
    </row>
    <row r="11" ht="25.05" customHeight="1" spans="1:3">
      <c r="A11" s="127" t="s">
        <v>139</v>
      </c>
      <c r="B11" s="288">
        <v>11111.8746</v>
      </c>
      <c r="C11" s="289"/>
    </row>
    <row r="12" ht="25.05" customHeight="1" spans="1:3">
      <c r="A12" s="94" t="s">
        <v>140</v>
      </c>
      <c r="B12" s="288">
        <v>71480.519147</v>
      </c>
      <c r="C12" s="289"/>
    </row>
    <row r="13" ht="25.05" customHeight="1" spans="1:3">
      <c r="A13" s="127" t="s">
        <v>141</v>
      </c>
      <c r="B13" s="288">
        <v>22031.248825</v>
      </c>
      <c r="C13" s="289"/>
    </row>
    <row r="14" ht="25.05" customHeight="1" spans="1:3">
      <c r="A14" s="94" t="s">
        <v>142</v>
      </c>
      <c r="B14" s="288">
        <v>18080.253421</v>
      </c>
      <c r="C14" s="289"/>
    </row>
    <row r="15" ht="25.05" customHeight="1" spans="1:3">
      <c r="A15" s="94" t="s">
        <v>143</v>
      </c>
      <c r="B15" s="288">
        <v>13600.528672</v>
      </c>
      <c r="C15" s="289"/>
    </row>
    <row r="16" ht="25.05" customHeight="1" spans="1:3">
      <c r="A16" s="94" t="s">
        <v>144</v>
      </c>
      <c r="B16" s="288">
        <v>64050.062395</v>
      </c>
      <c r="C16" s="289"/>
    </row>
    <row r="17" ht="25.05" customHeight="1" spans="1:3">
      <c r="A17" s="94" t="s">
        <v>145</v>
      </c>
      <c r="B17" s="288">
        <v>42673.104757</v>
      </c>
      <c r="C17" s="289"/>
    </row>
    <row r="18" ht="25.05" customHeight="1" spans="1:3">
      <c r="A18" s="94" t="s">
        <v>146</v>
      </c>
      <c r="B18" s="288">
        <v>8313</v>
      </c>
      <c r="C18" s="289"/>
    </row>
    <row r="19" ht="25.05" customHeight="1" spans="1:3">
      <c r="A19" s="94" t="s">
        <v>147</v>
      </c>
      <c r="B19" s="288">
        <v>869.688746</v>
      </c>
      <c r="C19" s="289"/>
    </row>
    <row r="20" ht="25.05" customHeight="1" spans="1:3">
      <c r="A20" s="94" t="s">
        <v>148</v>
      </c>
      <c r="B20" s="288"/>
      <c r="C20" s="289"/>
    </row>
    <row r="21" ht="25.05" customHeight="1" spans="1:3">
      <c r="A21" s="94" t="s">
        <v>149</v>
      </c>
      <c r="B21" s="288"/>
      <c r="C21" s="289"/>
    </row>
    <row r="22" ht="25.05" customHeight="1" spans="1:3">
      <c r="A22" s="94" t="s">
        <v>150</v>
      </c>
      <c r="B22" s="288">
        <v>1589.758417</v>
      </c>
      <c r="C22" s="289"/>
    </row>
    <row r="23" ht="25.05" customHeight="1" spans="1:3">
      <c r="A23" s="94" t="s">
        <v>151</v>
      </c>
      <c r="B23" s="288">
        <v>3023.26594</v>
      </c>
      <c r="C23" s="289"/>
    </row>
    <row r="24" ht="25.05" customHeight="1" spans="1:3">
      <c r="A24" s="94" t="s">
        <v>152</v>
      </c>
      <c r="B24" s="288">
        <v>1663.33</v>
      </c>
      <c r="C24" s="289"/>
    </row>
    <row r="25" ht="25.05" customHeight="1" spans="1:3">
      <c r="A25" s="94" t="s">
        <v>153</v>
      </c>
      <c r="B25" s="288">
        <v>1331.884217</v>
      </c>
      <c r="C25" s="289"/>
    </row>
    <row r="26" ht="25.05" customHeight="1" spans="1:3">
      <c r="A26" s="94" t="s">
        <v>154</v>
      </c>
      <c r="B26" s="288">
        <v>500</v>
      </c>
      <c r="C26" s="289"/>
    </row>
    <row r="27" ht="25.05" customHeight="1" spans="1:3">
      <c r="A27" s="94" t="s">
        <v>155</v>
      </c>
      <c r="B27" s="288">
        <v>3315</v>
      </c>
      <c r="C27" s="289"/>
    </row>
    <row r="28" ht="25.05" customHeight="1" spans="1:3">
      <c r="A28" s="94" t="s">
        <v>156</v>
      </c>
      <c r="B28" s="288">
        <v>0.770742</v>
      </c>
      <c r="C28" s="289"/>
    </row>
    <row r="29" ht="25.05" customHeight="1" spans="1:3">
      <c r="A29" s="94" t="s">
        <v>157</v>
      </c>
      <c r="B29" s="288">
        <v>2528.356462</v>
      </c>
      <c r="C29" s="289"/>
    </row>
    <row r="30" ht="25.05" customHeight="1" spans="1:3">
      <c r="A30" s="286" t="s">
        <v>158</v>
      </c>
      <c r="B30" s="290">
        <v>18923</v>
      </c>
      <c r="C30" s="285"/>
    </row>
    <row r="31" ht="25.05" customHeight="1" spans="1:3">
      <c r="A31" s="286" t="s">
        <v>159</v>
      </c>
      <c r="B31" s="290"/>
      <c r="C31" s="285"/>
    </row>
    <row r="32" ht="25.05" customHeight="1" spans="1:3">
      <c r="A32" s="94" t="s">
        <v>160</v>
      </c>
      <c r="B32" s="291"/>
      <c r="C32" s="289"/>
    </row>
    <row r="33" ht="25.05" customHeight="1" spans="1:3">
      <c r="A33" s="94" t="s">
        <v>161</v>
      </c>
      <c r="B33" s="291"/>
      <c r="C33" s="289"/>
    </row>
    <row r="34" ht="25.05" customHeight="1" spans="1:3">
      <c r="A34" s="94" t="s">
        <v>162</v>
      </c>
      <c r="B34" s="291"/>
      <c r="C34" s="289"/>
    </row>
    <row r="35" ht="25.05" customHeight="1" spans="1:3">
      <c r="A35" s="94" t="s">
        <v>163</v>
      </c>
      <c r="B35" s="291"/>
      <c r="C35" s="289"/>
    </row>
    <row r="36" ht="25.05" customHeight="1" spans="1:3">
      <c r="A36" s="94" t="s">
        <v>164</v>
      </c>
      <c r="B36" s="291"/>
      <c r="C36" s="289"/>
    </row>
    <row r="37" ht="25.05" customHeight="1" spans="1:3">
      <c r="A37" s="286" t="s">
        <v>165</v>
      </c>
      <c r="B37" s="290"/>
      <c r="C37" s="285"/>
    </row>
    <row r="38" ht="25.05" customHeight="1" spans="1:3">
      <c r="A38" s="97" t="s">
        <v>166</v>
      </c>
      <c r="B38" s="291"/>
      <c r="C38" s="289"/>
    </row>
    <row r="39" ht="25.05" customHeight="1" spans="1:3">
      <c r="A39" s="97" t="s">
        <v>167</v>
      </c>
      <c r="B39" s="291"/>
      <c r="C39" s="289"/>
    </row>
    <row r="40" ht="25.05" customHeight="1" spans="1:3">
      <c r="A40" s="97" t="s">
        <v>168</v>
      </c>
      <c r="B40" s="291"/>
      <c r="C40" s="289"/>
    </row>
    <row r="41" ht="25.05" customHeight="1" spans="1:3">
      <c r="A41" s="97" t="s">
        <v>169</v>
      </c>
      <c r="B41" s="291"/>
      <c r="C41" s="289"/>
    </row>
    <row r="42" ht="25.05" customHeight="1" spans="1:3">
      <c r="A42" s="97" t="s">
        <v>170</v>
      </c>
      <c r="B42" s="291"/>
      <c r="C42" s="289"/>
    </row>
    <row r="43" ht="25.05" customHeight="1" spans="1:3">
      <c r="A43" s="97" t="s">
        <v>171</v>
      </c>
      <c r="B43" s="291"/>
      <c r="C43" s="289"/>
    </row>
    <row r="44" ht="25.05" customHeight="1" spans="1:3">
      <c r="A44" s="97" t="s">
        <v>172</v>
      </c>
      <c r="B44" s="291"/>
      <c r="C44" s="289"/>
    </row>
    <row r="45" ht="25.05" customHeight="1" spans="1:3">
      <c r="A45" s="97" t="s">
        <v>173</v>
      </c>
      <c r="B45" s="291"/>
      <c r="C45" s="289"/>
    </row>
    <row r="46" ht="25.05" customHeight="1" spans="1:3">
      <c r="A46" s="97" t="s">
        <v>174</v>
      </c>
      <c r="B46" s="291"/>
      <c r="C46" s="289"/>
    </row>
    <row r="47" ht="25.05" customHeight="1" spans="1:3">
      <c r="A47" s="292" t="s">
        <v>175</v>
      </c>
      <c r="B47" s="291"/>
      <c r="C47" s="289"/>
    </row>
    <row r="48" ht="25.05" customHeight="1" spans="1:3">
      <c r="A48" s="127" t="s">
        <v>176</v>
      </c>
      <c r="B48" s="291"/>
      <c r="C48" s="289"/>
    </row>
    <row r="49" ht="25.05" customHeight="1" spans="1:3">
      <c r="A49" s="127" t="s">
        <v>177</v>
      </c>
      <c r="B49" s="291"/>
      <c r="C49" s="289"/>
    </row>
    <row r="50" ht="25.05" customHeight="1" spans="1:3">
      <c r="A50" s="127" t="s">
        <v>178</v>
      </c>
      <c r="B50" s="291"/>
      <c r="C50" s="289"/>
    </row>
    <row r="51" ht="25.05" customHeight="1" spans="1:3">
      <c r="A51" s="127" t="s">
        <v>179</v>
      </c>
      <c r="B51" s="291"/>
      <c r="C51" s="289"/>
    </row>
    <row r="52" ht="25.05" customHeight="1" spans="1:3">
      <c r="A52" s="127" t="s">
        <v>180</v>
      </c>
      <c r="B52" s="291"/>
      <c r="C52" s="289"/>
    </row>
    <row r="53" ht="25.05" customHeight="1" spans="1:3">
      <c r="A53" s="127" t="s">
        <v>181</v>
      </c>
      <c r="B53" s="291"/>
      <c r="C53" s="289"/>
    </row>
    <row r="54" ht="25.05" customHeight="1" spans="1:3">
      <c r="A54" s="127" t="s">
        <v>182</v>
      </c>
      <c r="B54" s="291"/>
      <c r="C54" s="289"/>
    </row>
    <row r="55" ht="25.05" customHeight="1" spans="1:3">
      <c r="A55" s="127" t="s">
        <v>183</v>
      </c>
      <c r="B55" s="291"/>
      <c r="C55" s="289"/>
    </row>
    <row r="56" ht="25.05" customHeight="1" spans="1:3">
      <c r="A56" s="127" t="s">
        <v>184</v>
      </c>
      <c r="B56" s="291"/>
      <c r="C56" s="289"/>
    </row>
    <row r="57" ht="25.05" customHeight="1" spans="1:3">
      <c r="A57" s="127" t="s">
        <v>185</v>
      </c>
      <c r="B57" s="291"/>
      <c r="C57" s="289"/>
    </row>
    <row r="58" ht="25.05" hidden="1" customHeight="1" spans="1:3">
      <c r="A58" s="293" t="s">
        <v>186</v>
      </c>
      <c r="B58" s="291"/>
      <c r="C58" s="289"/>
    </row>
    <row r="59" ht="25.05" customHeight="1" spans="1:3">
      <c r="A59" s="127" t="s">
        <v>187</v>
      </c>
      <c r="B59" s="291"/>
      <c r="C59" s="289"/>
    </row>
    <row r="60" ht="25.05" customHeight="1" spans="1:3">
      <c r="A60" s="286" t="s">
        <v>188</v>
      </c>
      <c r="B60" s="294"/>
      <c r="C60" s="295"/>
    </row>
    <row r="61" ht="25.05" customHeight="1" spans="1:3">
      <c r="A61" s="94" t="s">
        <v>70</v>
      </c>
      <c r="B61" s="291"/>
      <c r="C61" s="289"/>
    </row>
    <row r="62" ht="25.05" customHeight="1" spans="1:3">
      <c r="A62" s="94" t="s">
        <v>71</v>
      </c>
      <c r="B62" s="291"/>
      <c r="C62" s="289"/>
    </row>
    <row r="63" ht="25.05" customHeight="1" spans="1:3">
      <c r="A63" s="97" t="s">
        <v>72</v>
      </c>
      <c r="B63" s="291"/>
      <c r="C63" s="289"/>
    </row>
    <row r="64" ht="25.05" customHeight="1" spans="1:3">
      <c r="A64" s="97" t="s">
        <v>189</v>
      </c>
      <c r="B64" s="291"/>
      <c r="C64" s="289"/>
    </row>
    <row r="65" ht="25.05" customHeight="1" spans="1:3">
      <c r="A65" s="97" t="s">
        <v>74</v>
      </c>
      <c r="B65" s="291"/>
      <c r="C65" s="289"/>
    </row>
    <row r="66" ht="25.05" customHeight="1" spans="1:3">
      <c r="A66" s="97" t="s">
        <v>75</v>
      </c>
      <c r="B66" s="291"/>
      <c r="C66" s="289"/>
    </row>
    <row r="67" ht="25.05" customHeight="1" spans="1:3">
      <c r="A67" s="97" t="s">
        <v>76</v>
      </c>
      <c r="B67" s="291"/>
      <c r="C67" s="289"/>
    </row>
    <row r="68" ht="25.05" customHeight="1" spans="1:3">
      <c r="A68" s="97" t="s">
        <v>77</v>
      </c>
      <c r="B68" s="291"/>
      <c r="C68" s="289"/>
    </row>
    <row r="69" ht="25.05" customHeight="1" spans="1:3">
      <c r="A69" s="97" t="s">
        <v>78</v>
      </c>
      <c r="B69" s="291"/>
      <c r="C69" s="289"/>
    </row>
    <row r="70" ht="25.05" customHeight="1" spans="1:3">
      <c r="A70" s="97" t="s">
        <v>79</v>
      </c>
      <c r="B70" s="291"/>
      <c r="C70" s="289"/>
    </row>
    <row r="71" ht="25.05" customHeight="1" spans="1:3">
      <c r="A71" s="97" t="s">
        <v>80</v>
      </c>
      <c r="B71" s="291"/>
      <c r="C71" s="289"/>
    </row>
    <row r="72" ht="25.05" customHeight="1" spans="1:3">
      <c r="A72" s="97" t="s">
        <v>81</v>
      </c>
      <c r="B72" s="291"/>
      <c r="C72" s="289"/>
    </row>
    <row r="73" ht="25.05" customHeight="1" spans="1:3">
      <c r="A73" s="97" t="s">
        <v>82</v>
      </c>
      <c r="B73" s="291"/>
      <c r="C73" s="289"/>
    </row>
    <row r="74" ht="25.05" customHeight="1" spans="1:3">
      <c r="A74" s="97" t="s">
        <v>83</v>
      </c>
      <c r="B74" s="291"/>
      <c r="C74" s="289"/>
    </row>
    <row r="75" ht="25.05" customHeight="1" spans="1:3">
      <c r="A75" s="97" t="s">
        <v>190</v>
      </c>
      <c r="B75" s="291"/>
      <c r="C75" s="289"/>
    </row>
    <row r="76" ht="25.05" customHeight="1" spans="1:3">
      <c r="A76" s="97" t="s">
        <v>84</v>
      </c>
      <c r="B76" s="291"/>
      <c r="C76" s="289"/>
    </row>
    <row r="77" ht="25.05" customHeight="1" spans="1:3">
      <c r="A77" s="97" t="s">
        <v>85</v>
      </c>
      <c r="B77" s="291"/>
      <c r="C77" s="289"/>
    </row>
    <row r="78" ht="25.05" customHeight="1" spans="1:3">
      <c r="A78" s="97" t="s">
        <v>191</v>
      </c>
      <c r="B78" s="291"/>
      <c r="C78" s="289"/>
    </row>
    <row r="79" ht="25.05" customHeight="1" spans="1:3">
      <c r="A79" s="296" t="s">
        <v>192</v>
      </c>
      <c r="B79" s="290">
        <v>18311</v>
      </c>
      <c r="C79" s="295"/>
    </row>
    <row r="80" ht="25.05" customHeight="1" spans="1:3">
      <c r="A80" s="97" t="s">
        <v>193</v>
      </c>
      <c r="B80" s="291">
        <v>3</v>
      </c>
      <c r="C80" s="295"/>
    </row>
    <row r="81" ht="25.05" customHeight="1" spans="1:3">
      <c r="A81" s="97" t="s">
        <v>194</v>
      </c>
      <c r="B81" s="291">
        <v>18308</v>
      </c>
      <c r="C81" s="289"/>
    </row>
    <row r="82" ht="25.05" customHeight="1" spans="1:3">
      <c r="A82" s="296" t="s">
        <v>195</v>
      </c>
      <c r="B82" s="297"/>
      <c r="C82" s="289"/>
    </row>
    <row r="83" ht="25.05" customHeight="1" spans="1:3">
      <c r="A83" s="296" t="s">
        <v>196</v>
      </c>
      <c r="B83" s="290"/>
      <c r="C83" s="295"/>
    </row>
    <row r="84" ht="25.05" customHeight="1" spans="1:3">
      <c r="A84" s="97" t="s">
        <v>197</v>
      </c>
      <c r="B84" s="291"/>
      <c r="C84" s="289"/>
    </row>
    <row r="85" ht="25.05" customHeight="1" spans="1:3">
      <c r="A85" s="296" t="s">
        <v>198</v>
      </c>
      <c r="B85" s="290">
        <v>1300</v>
      </c>
      <c r="C85" s="295"/>
    </row>
    <row r="86" ht="25.05" customHeight="1" spans="1:3">
      <c r="A86" s="97" t="s">
        <v>199</v>
      </c>
      <c r="B86" s="291">
        <v>1300</v>
      </c>
      <c r="C86" s="289"/>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showZeros="0" workbookViewId="0">
      <pane xSplit="1" ySplit="4" topLeftCell="B17" activePane="bottomRight" state="frozen"/>
      <selection/>
      <selection pane="topRight"/>
      <selection pane="bottomLeft"/>
      <selection pane="bottomRight" activeCell="H21" sqref="H21"/>
    </sheetView>
  </sheetViews>
  <sheetFormatPr defaultColWidth="13.775" defaultRowHeight="24" customHeight="1"/>
  <cols>
    <col min="1" max="1" width="33.0416666666667" style="235" customWidth="1"/>
    <col min="2" max="2" width="13.5" customWidth="1"/>
    <col min="3" max="3" width="12.625" customWidth="1"/>
    <col min="4" max="4" width="10.375" customWidth="1"/>
    <col min="5" max="5" width="13.25" customWidth="1"/>
    <col min="6" max="6" width="12.5" customWidth="1"/>
    <col min="7" max="7" width="12" customWidth="1"/>
    <col min="8" max="8" width="9.875" customWidth="1"/>
    <col min="9" max="9" width="11.875" customWidth="1"/>
    <col min="10" max="10" width="10.625" customWidth="1"/>
    <col min="11" max="11" width="22.6666666666667" customWidth="1"/>
  </cols>
  <sheetData>
    <row r="1" ht="37.2" customHeight="1" spans="1:11">
      <c r="A1" s="263" t="s">
        <v>200</v>
      </c>
      <c r="B1" s="264"/>
      <c r="C1" s="264"/>
      <c r="D1" s="264"/>
      <c r="E1" s="264"/>
      <c r="F1" s="264"/>
      <c r="G1" s="264"/>
      <c r="H1" s="264"/>
      <c r="I1" s="264"/>
      <c r="J1" s="264"/>
      <c r="K1" s="264"/>
    </row>
    <row r="2" ht="18" customHeight="1" spans="1:11">
      <c r="A2" s="265" t="s">
        <v>201</v>
      </c>
      <c r="B2" s="266"/>
      <c r="C2" s="266"/>
      <c r="D2" s="212"/>
      <c r="E2" s="267"/>
      <c r="F2" s="212"/>
      <c r="G2" s="212"/>
      <c r="H2" s="212"/>
      <c r="I2" s="278"/>
      <c r="J2" s="212"/>
      <c r="K2" s="89" t="s">
        <v>32</v>
      </c>
    </row>
    <row r="3" ht="22.05" customHeight="1" spans="1:11">
      <c r="A3" s="126" t="s">
        <v>131</v>
      </c>
      <c r="B3" s="268" t="s">
        <v>202</v>
      </c>
      <c r="C3" s="269"/>
      <c r="D3" s="269"/>
      <c r="E3" s="270"/>
      <c r="F3" s="268" t="s">
        <v>34</v>
      </c>
      <c r="G3" s="271"/>
      <c r="H3" s="271"/>
      <c r="I3" s="279"/>
      <c r="J3" s="126" t="s">
        <v>203</v>
      </c>
      <c r="K3" s="126" t="s">
        <v>35</v>
      </c>
    </row>
    <row r="4" ht="98.4" customHeight="1" spans="1:11">
      <c r="A4" s="272"/>
      <c r="B4" s="90" t="s">
        <v>204</v>
      </c>
      <c r="C4" s="90" t="s">
        <v>205</v>
      </c>
      <c r="D4" s="90" t="s">
        <v>206</v>
      </c>
      <c r="E4" s="90" t="s">
        <v>207</v>
      </c>
      <c r="F4" s="90" t="s">
        <v>204</v>
      </c>
      <c r="G4" s="90" t="s">
        <v>205</v>
      </c>
      <c r="H4" s="90" t="s">
        <v>206</v>
      </c>
      <c r="I4" s="90" t="s">
        <v>207</v>
      </c>
      <c r="J4" s="272"/>
      <c r="K4" s="272"/>
    </row>
    <row r="5" ht="26" customHeight="1" spans="1:11">
      <c r="A5" s="91" t="s">
        <v>208</v>
      </c>
      <c r="B5" s="273">
        <v>316650</v>
      </c>
      <c r="C5" s="273">
        <v>255040</v>
      </c>
      <c r="D5" s="273">
        <v>6100</v>
      </c>
      <c r="E5" s="273">
        <v>28004</v>
      </c>
      <c r="F5" s="273">
        <v>371025.46481</v>
      </c>
      <c r="G5" s="273">
        <v>312126.407954</v>
      </c>
      <c r="H5" s="273">
        <v>7700</v>
      </c>
      <c r="I5" s="273">
        <v>35175.292456</v>
      </c>
      <c r="J5" s="280">
        <f>F5/B5</f>
        <v>1.1717210320859</v>
      </c>
      <c r="K5" s="281"/>
    </row>
    <row r="6" ht="26" customHeight="1" spans="1:11">
      <c r="A6" s="132" t="s">
        <v>209</v>
      </c>
      <c r="B6" s="274">
        <v>27526</v>
      </c>
      <c r="C6" s="274">
        <v>26951</v>
      </c>
      <c r="D6" s="275">
        <v>300</v>
      </c>
      <c r="E6" s="276">
        <v>157</v>
      </c>
      <c r="F6" s="274">
        <v>30002.85209</v>
      </c>
      <c r="G6" s="274">
        <v>29114.58769</v>
      </c>
      <c r="H6" s="275">
        <v>700</v>
      </c>
      <c r="I6" s="276">
        <v>63.296</v>
      </c>
      <c r="J6" s="280">
        <f>F6/B6</f>
        <v>1.08998227457676</v>
      </c>
      <c r="K6" s="281"/>
    </row>
    <row r="7" ht="26" customHeight="1" spans="1:11">
      <c r="A7" s="132" t="s">
        <v>210</v>
      </c>
      <c r="B7" s="274">
        <v>173</v>
      </c>
      <c r="C7" s="274">
        <v>173</v>
      </c>
      <c r="D7" s="275"/>
      <c r="E7" s="276"/>
      <c r="F7" s="274">
        <v>173</v>
      </c>
      <c r="G7" s="274">
        <v>173</v>
      </c>
      <c r="H7" s="275">
        <v>0</v>
      </c>
      <c r="I7" s="276">
        <v>0</v>
      </c>
      <c r="J7" s="280">
        <f t="shared" ref="J7:J29" si="0">F7/B7</f>
        <v>1</v>
      </c>
      <c r="K7" s="281"/>
    </row>
    <row r="8" ht="26" customHeight="1" spans="1:11">
      <c r="A8" s="132" t="s">
        <v>211</v>
      </c>
      <c r="B8" s="274">
        <v>9188</v>
      </c>
      <c r="C8" s="274">
        <v>8544</v>
      </c>
      <c r="D8" s="275"/>
      <c r="E8" s="276">
        <v>544</v>
      </c>
      <c r="F8" s="274">
        <v>9631.264313</v>
      </c>
      <c r="G8" s="274">
        <v>8524.91282</v>
      </c>
      <c r="H8" s="275">
        <v>800</v>
      </c>
      <c r="I8" s="276">
        <v>306.351493</v>
      </c>
      <c r="J8" s="280">
        <f t="shared" si="0"/>
        <v>1.04824383032216</v>
      </c>
      <c r="K8" s="281"/>
    </row>
    <row r="9" ht="26" customHeight="1" spans="1:11">
      <c r="A9" s="132" t="s">
        <v>212</v>
      </c>
      <c r="B9" s="274">
        <v>52499</v>
      </c>
      <c r="C9" s="274">
        <v>50656</v>
      </c>
      <c r="D9" s="275">
        <v>400</v>
      </c>
      <c r="E9" s="276">
        <v>1443</v>
      </c>
      <c r="F9" s="274">
        <v>64354.28933</v>
      </c>
      <c r="G9" s="274">
        <v>63677.578027</v>
      </c>
      <c r="H9" s="275">
        <v>0</v>
      </c>
      <c r="I9" s="276">
        <v>486.711303</v>
      </c>
      <c r="J9" s="280">
        <f t="shared" si="0"/>
        <v>1.22581933617783</v>
      </c>
      <c r="K9" s="281"/>
    </row>
    <row r="10" ht="26" customHeight="1" spans="1:11">
      <c r="A10" s="132" t="s">
        <v>213</v>
      </c>
      <c r="B10" s="274">
        <v>714</v>
      </c>
      <c r="C10" s="274">
        <v>714</v>
      </c>
      <c r="D10" s="275">
        <v>0</v>
      </c>
      <c r="E10" s="276">
        <v>0</v>
      </c>
      <c r="F10" s="274">
        <v>701.412736</v>
      </c>
      <c r="G10" s="274">
        <v>701.412736</v>
      </c>
      <c r="H10" s="275">
        <v>0</v>
      </c>
      <c r="I10" s="276">
        <v>0</v>
      </c>
      <c r="J10" s="280">
        <f t="shared" si="0"/>
        <v>0.982370778711485</v>
      </c>
      <c r="K10" s="282"/>
    </row>
    <row r="11" ht="26" customHeight="1" spans="1:11">
      <c r="A11" s="132" t="s">
        <v>214</v>
      </c>
      <c r="B11" s="274">
        <v>10243</v>
      </c>
      <c r="C11" s="274">
        <v>8921</v>
      </c>
      <c r="D11" s="275">
        <v>0</v>
      </c>
      <c r="E11" s="276">
        <v>1272</v>
      </c>
      <c r="F11" s="274">
        <v>11111.8746</v>
      </c>
      <c r="G11" s="274">
        <v>8736.25264</v>
      </c>
      <c r="H11" s="275">
        <v>2000</v>
      </c>
      <c r="I11" s="276">
        <v>345.62196</v>
      </c>
      <c r="J11" s="280">
        <f t="shared" si="0"/>
        <v>1.08482618373523</v>
      </c>
      <c r="K11" s="282"/>
    </row>
    <row r="12" ht="26" customHeight="1" spans="1:11">
      <c r="A12" s="132" t="s">
        <v>215</v>
      </c>
      <c r="B12" s="274">
        <v>71863</v>
      </c>
      <c r="C12" s="274">
        <v>61134</v>
      </c>
      <c r="D12" s="275">
        <v>0</v>
      </c>
      <c r="E12" s="276">
        <v>729</v>
      </c>
      <c r="F12" s="274">
        <v>71480.519147</v>
      </c>
      <c r="G12" s="274">
        <v>70102.951573</v>
      </c>
      <c r="H12" s="275">
        <v>400</v>
      </c>
      <c r="I12" s="276">
        <v>948.767574</v>
      </c>
      <c r="J12" s="280">
        <f t="shared" si="0"/>
        <v>0.994677638659672</v>
      </c>
      <c r="K12" s="282"/>
    </row>
    <row r="13" ht="26" customHeight="1" spans="1:11">
      <c r="A13" s="132" t="s">
        <v>216</v>
      </c>
      <c r="B13" s="274">
        <v>22154</v>
      </c>
      <c r="C13" s="274">
        <v>21473</v>
      </c>
      <c r="D13" s="275">
        <v>0</v>
      </c>
      <c r="E13" s="276">
        <v>544</v>
      </c>
      <c r="F13" s="274">
        <v>22031.248825</v>
      </c>
      <c r="G13" s="274">
        <v>21487.719</v>
      </c>
      <c r="H13" s="275">
        <v>200</v>
      </c>
      <c r="I13" s="276">
        <v>270.943825</v>
      </c>
      <c r="J13" s="280">
        <f t="shared" si="0"/>
        <v>0.994459186828564</v>
      </c>
      <c r="K13" s="281"/>
    </row>
    <row r="14" ht="26" customHeight="1" spans="1:11">
      <c r="A14" s="132" t="s">
        <v>217</v>
      </c>
      <c r="B14" s="274">
        <v>2393</v>
      </c>
      <c r="C14" s="274">
        <v>1046</v>
      </c>
      <c r="D14" s="275">
        <v>0</v>
      </c>
      <c r="E14" s="276">
        <v>1347</v>
      </c>
      <c r="F14" s="274">
        <v>18080.253421</v>
      </c>
      <c r="G14" s="274">
        <v>1049.172471</v>
      </c>
      <c r="H14" s="275">
        <v>300</v>
      </c>
      <c r="I14" s="276">
        <v>10698.08095</v>
      </c>
      <c r="J14" s="280">
        <f t="shared" si="0"/>
        <v>7.55547572962808</v>
      </c>
      <c r="K14" s="281"/>
    </row>
    <row r="15" ht="26" customHeight="1" spans="1:11">
      <c r="A15" s="132" t="s">
        <v>218</v>
      </c>
      <c r="B15" s="274">
        <v>13462</v>
      </c>
      <c r="C15" s="274">
        <v>10237</v>
      </c>
      <c r="D15" s="275">
        <v>1600</v>
      </c>
      <c r="E15" s="276">
        <v>167</v>
      </c>
      <c r="F15" s="274">
        <v>13600.528672</v>
      </c>
      <c r="G15" s="274">
        <v>12650.528672</v>
      </c>
      <c r="H15" s="275">
        <v>900</v>
      </c>
      <c r="I15" s="276">
        <v>50</v>
      </c>
      <c r="J15" s="280">
        <f t="shared" si="0"/>
        <v>1.01029034853662</v>
      </c>
      <c r="K15" s="281"/>
    </row>
    <row r="16" ht="26" customHeight="1" spans="1:11">
      <c r="A16" s="277" t="s">
        <v>219</v>
      </c>
      <c r="B16" s="274">
        <v>61797</v>
      </c>
      <c r="C16" s="274">
        <v>36746</v>
      </c>
      <c r="D16" s="275">
        <v>2500</v>
      </c>
      <c r="E16" s="276">
        <v>21021</v>
      </c>
      <c r="F16" s="274">
        <v>64050.062395</v>
      </c>
      <c r="G16" s="274">
        <v>50602.311567</v>
      </c>
      <c r="H16" s="275">
        <v>1500</v>
      </c>
      <c r="I16" s="276">
        <v>10336.750828</v>
      </c>
      <c r="J16" s="280">
        <f t="shared" si="0"/>
        <v>1.03645909016619</v>
      </c>
      <c r="K16" s="281"/>
    </row>
    <row r="17" ht="26" customHeight="1" spans="1:11">
      <c r="A17" s="277" t="s">
        <v>220</v>
      </c>
      <c r="B17" s="274">
        <v>25004</v>
      </c>
      <c r="C17" s="274">
        <v>10476</v>
      </c>
      <c r="D17" s="275">
        <v>1300</v>
      </c>
      <c r="E17" s="276">
        <v>5</v>
      </c>
      <c r="F17" s="274">
        <v>42673.104757</v>
      </c>
      <c r="G17" s="274">
        <v>28936.607834</v>
      </c>
      <c r="H17" s="275">
        <v>500</v>
      </c>
      <c r="I17" s="276">
        <v>10948.276923</v>
      </c>
      <c r="J17" s="280">
        <f t="shared" si="0"/>
        <v>1.70665112609982</v>
      </c>
      <c r="K17" s="281"/>
    </row>
    <row r="18" ht="26" customHeight="1" spans="1:11">
      <c r="A18" s="277" t="s">
        <v>221</v>
      </c>
      <c r="B18" s="274">
        <v>4047</v>
      </c>
      <c r="C18" s="274">
        <v>3130</v>
      </c>
      <c r="D18" s="275"/>
      <c r="E18" s="276">
        <v>75</v>
      </c>
      <c r="F18" s="274">
        <v>8313</v>
      </c>
      <c r="G18" s="274">
        <v>2774</v>
      </c>
      <c r="H18" s="275">
        <v>0</v>
      </c>
      <c r="I18" s="276">
        <v>0</v>
      </c>
      <c r="J18" s="280">
        <f t="shared" si="0"/>
        <v>2.05411415863603</v>
      </c>
      <c r="K18" s="281"/>
    </row>
    <row r="19" ht="26" customHeight="1" spans="1:11">
      <c r="A19" s="277" t="s">
        <v>222</v>
      </c>
      <c r="B19" s="274">
        <v>844</v>
      </c>
      <c r="C19" s="274">
        <v>199</v>
      </c>
      <c r="D19" s="275"/>
      <c r="E19" s="276">
        <v>635</v>
      </c>
      <c r="F19" s="274">
        <v>869.688746</v>
      </c>
      <c r="G19" s="274">
        <v>213.018746</v>
      </c>
      <c r="H19" s="275">
        <v>0</v>
      </c>
      <c r="I19" s="276">
        <v>550.48</v>
      </c>
      <c r="J19" s="280">
        <f t="shared" si="0"/>
        <v>1.0304369028436</v>
      </c>
      <c r="K19" s="281"/>
    </row>
    <row r="20" ht="26" customHeight="1" spans="1:11">
      <c r="A20" s="277" t="s">
        <v>223</v>
      </c>
      <c r="B20" s="274">
        <v>10</v>
      </c>
      <c r="C20" s="274">
        <v>10</v>
      </c>
      <c r="D20" s="275"/>
      <c r="E20" s="276">
        <v>0</v>
      </c>
      <c r="F20" s="274"/>
      <c r="G20" s="274">
        <v>0</v>
      </c>
      <c r="H20" s="275">
        <v>0</v>
      </c>
      <c r="I20" s="276"/>
      <c r="J20" s="280">
        <f t="shared" si="0"/>
        <v>0</v>
      </c>
      <c r="K20" s="281"/>
    </row>
    <row r="21" ht="26" customHeight="1" spans="1:11">
      <c r="A21" s="277" t="s">
        <v>224</v>
      </c>
      <c r="B21" s="274">
        <v>0</v>
      </c>
      <c r="C21" s="274">
        <v>0</v>
      </c>
      <c r="D21" s="275"/>
      <c r="E21" s="276">
        <v>0</v>
      </c>
      <c r="F21" s="274">
        <v>0</v>
      </c>
      <c r="G21" s="274">
        <v>0</v>
      </c>
      <c r="H21" s="275">
        <v>0</v>
      </c>
      <c r="I21" s="276">
        <v>0</v>
      </c>
      <c r="J21" s="280"/>
      <c r="K21" s="281"/>
    </row>
    <row r="22" ht="26" customHeight="1" spans="1:11">
      <c r="A22" s="277" t="s">
        <v>225</v>
      </c>
      <c r="B22" s="274">
        <v>1158</v>
      </c>
      <c r="C22" s="274">
        <v>1158</v>
      </c>
      <c r="D22" s="275"/>
      <c r="E22" s="276">
        <v>0</v>
      </c>
      <c r="F22" s="274">
        <v>1589.758417</v>
      </c>
      <c r="G22" s="274">
        <v>1389.758417</v>
      </c>
      <c r="H22" s="275">
        <v>200</v>
      </c>
      <c r="I22" s="276">
        <v>0</v>
      </c>
      <c r="J22" s="280">
        <f t="shared" si="0"/>
        <v>1.37284837392055</v>
      </c>
      <c r="K22" s="281"/>
    </row>
    <row r="23" ht="26" customHeight="1" spans="1:11">
      <c r="A23" s="277" t="s">
        <v>226</v>
      </c>
      <c r="B23" s="274">
        <v>6686</v>
      </c>
      <c r="C23" s="274">
        <v>6671</v>
      </c>
      <c r="D23" s="275"/>
      <c r="E23" s="276">
        <v>15</v>
      </c>
      <c r="F23" s="274">
        <v>3023.26594</v>
      </c>
      <c r="G23" s="274">
        <v>3019.26594</v>
      </c>
      <c r="H23" s="275">
        <v>0</v>
      </c>
      <c r="I23" s="276">
        <v>4</v>
      </c>
      <c r="J23" s="280">
        <f t="shared" si="0"/>
        <v>0.4521785731379</v>
      </c>
      <c r="K23" s="281"/>
    </row>
    <row r="24" ht="26" customHeight="1" spans="1:11">
      <c r="A24" s="277" t="s">
        <v>227</v>
      </c>
      <c r="B24" s="274">
        <v>1222</v>
      </c>
      <c r="C24" s="274">
        <v>1184</v>
      </c>
      <c r="D24" s="275"/>
      <c r="E24" s="276"/>
      <c r="F24" s="274">
        <v>1663.33</v>
      </c>
      <c r="G24" s="274">
        <v>1663.33</v>
      </c>
      <c r="H24" s="275">
        <v>0</v>
      </c>
      <c r="I24" s="276">
        <v>0</v>
      </c>
      <c r="J24" s="280">
        <f t="shared" si="0"/>
        <v>1.36115384615385</v>
      </c>
      <c r="K24" s="281"/>
    </row>
    <row r="25" ht="26" customHeight="1" spans="1:11">
      <c r="A25" s="277" t="s">
        <v>228</v>
      </c>
      <c r="B25" s="274">
        <v>1042</v>
      </c>
      <c r="C25" s="274">
        <v>1042</v>
      </c>
      <c r="D25" s="275"/>
      <c r="E25" s="276"/>
      <c r="F25" s="274">
        <v>1331.884217</v>
      </c>
      <c r="G25" s="274">
        <v>985.872617</v>
      </c>
      <c r="H25" s="275">
        <v>200</v>
      </c>
      <c r="I25" s="276">
        <v>146.0116</v>
      </c>
      <c r="J25" s="280">
        <f t="shared" si="0"/>
        <v>1.2781998243762</v>
      </c>
      <c r="K25" s="281"/>
    </row>
    <row r="26" ht="26" customHeight="1" spans="1:11">
      <c r="A26" s="277" t="s">
        <v>229</v>
      </c>
      <c r="B26" s="274">
        <v>500</v>
      </c>
      <c r="C26" s="274">
        <v>500</v>
      </c>
      <c r="D26" s="275"/>
      <c r="E26" s="276"/>
      <c r="F26" s="274">
        <v>500</v>
      </c>
      <c r="G26" s="274">
        <v>500</v>
      </c>
      <c r="H26" s="275"/>
      <c r="I26" s="276"/>
      <c r="J26" s="280">
        <f t="shared" si="0"/>
        <v>1</v>
      </c>
      <c r="K26" s="281"/>
    </row>
    <row r="27" ht="26" customHeight="1" spans="1:11">
      <c r="A27" s="277" t="s">
        <v>230</v>
      </c>
      <c r="B27" s="274">
        <v>3024</v>
      </c>
      <c r="C27" s="274">
        <v>3024</v>
      </c>
      <c r="D27" s="275"/>
      <c r="E27" s="276"/>
      <c r="F27" s="274">
        <v>3315</v>
      </c>
      <c r="G27" s="274">
        <v>3315</v>
      </c>
      <c r="H27" s="275"/>
      <c r="I27" s="276"/>
      <c r="J27" s="280">
        <f t="shared" si="0"/>
        <v>1.09623015873016</v>
      </c>
      <c r="K27" s="281"/>
    </row>
    <row r="28" ht="26" customHeight="1" spans="1:11">
      <c r="A28" s="277" t="s">
        <v>231</v>
      </c>
      <c r="B28" s="274">
        <v>1</v>
      </c>
      <c r="C28" s="274">
        <v>1</v>
      </c>
      <c r="D28" s="275"/>
      <c r="E28" s="276"/>
      <c r="F28" s="274">
        <v>0.770742</v>
      </c>
      <c r="G28" s="274">
        <v>0.770742</v>
      </c>
      <c r="H28" s="275"/>
      <c r="I28" s="276"/>
      <c r="J28" s="280">
        <f t="shared" si="0"/>
        <v>0.770742</v>
      </c>
      <c r="K28" s="281"/>
    </row>
    <row r="29" ht="26" customHeight="1" spans="1:11">
      <c r="A29" s="277" t="s">
        <v>232</v>
      </c>
      <c r="B29" s="274">
        <v>1100</v>
      </c>
      <c r="C29" s="274">
        <v>1050</v>
      </c>
      <c r="D29" s="275"/>
      <c r="E29" s="276">
        <v>50</v>
      </c>
      <c r="F29" s="274">
        <v>2528.356462</v>
      </c>
      <c r="G29" s="274">
        <v>2508.356462</v>
      </c>
      <c r="H29" s="275"/>
      <c r="I29" s="276">
        <v>20</v>
      </c>
      <c r="J29" s="280">
        <f t="shared" si="0"/>
        <v>2.29850587454545</v>
      </c>
      <c r="K29" s="281"/>
    </row>
  </sheetData>
  <mergeCells count="6">
    <mergeCell ref="A1:K1"/>
    <mergeCell ref="B3:E3"/>
    <mergeCell ref="F3:I3"/>
    <mergeCell ref="A3:A4"/>
    <mergeCell ref="J3:J4"/>
    <mergeCell ref="K3:K4"/>
  </mergeCells>
  <printOptions horizontalCentered="1"/>
  <pageMargins left="0.751388888888889" right="0.751388888888889" top="0.786805555555556" bottom="0.786805555555556"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1"/>
  <sheetViews>
    <sheetView showZeros="0" zoomScale="90" zoomScaleNormal="90" workbookViewId="0">
      <pane xSplit="1" ySplit="3" topLeftCell="B4" activePane="bottomRight" state="frozen"/>
      <selection/>
      <selection pane="topRight"/>
      <selection pane="bottomLeft"/>
      <selection pane="bottomRight" activeCell="F5" sqref="F5"/>
    </sheetView>
  </sheetViews>
  <sheetFormatPr defaultColWidth="23.3333333333333" defaultRowHeight="14.25" outlineLevelCol="5"/>
  <cols>
    <col min="1" max="1" width="49.4416666666667" customWidth="1"/>
    <col min="2" max="3" width="14.4416666666667" style="236" customWidth="1"/>
    <col min="4" max="5" width="13.5583333333333" style="236" customWidth="1"/>
    <col min="6" max="6" width="16.2916666666667" customWidth="1"/>
    <col min="7" max="247" width="23.3333333333333" customWidth="1"/>
  </cols>
  <sheetData>
    <row r="1" ht="30" customHeight="1" spans="1:6">
      <c r="A1" s="237" t="s">
        <v>233</v>
      </c>
      <c r="B1" s="238"/>
      <c r="C1" s="238"/>
      <c r="D1" s="238"/>
      <c r="E1" s="238"/>
      <c r="F1" s="239"/>
    </row>
    <row r="2" ht="30" customHeight="1" spans="1:6">
      <c r="A2" s="87" t="s">
        <v>234</v>
      </c>
      <c r="B2" s="240"/>
      <c r="C2" s="241"/>
      <c r="D2" s="242"/>
      <c r="E2" s="243"/>
      <c r="F2" s="101" t="s">
        <v>32</v>
      </c>
    </row>
    <row r="3" s="235" customFormat="1" ht="51" customHeight="1" spans="1:6">
      <c r="A3" s="244" t="s">
        <v>235</v>
      </c>
      <c r="B3" s="154" t="s">
        <v>236</v>
      </c>
      <c r="C3" s="154" t="s">
        <v>237</v>
      </c>
      <c r="D3" s="245" t="s">
        <v>238</v>
      </c>
      <c r="E3" s="245" t="s">
        <v>206</v>
      </c>
      <c r="F3" s="245" t="s">
        <v>35</v>
      </c>
    </row>
    <row r="4" ht="28" customHeight="1" spans="1:6">
      <c r="A4" s="246" t="s">
        <v>208</v>
      </c>
      <c r="B4" s="247">
        <v>371025</v>
      </c>
      <c r="C4" s="247">
        <v>276268</v>
      </c>
      <c r="D4" s="247">
        <v>35175</v>
      </c>
      <c r="E4" s="247">
        <v>28004</v>
      </c>
      <c r="F4" s="248"/>
    </row>
    <row r="5" ht="28" customHeight="1" spans="1:6">
      <c r="A5" s="249" t="s">
        <v>239</v>
      </c>
      <c r="B5" s="250">
        <v>30002.85209</v>
      </c>
      <c r="C5" s="250">
        <v>29114.85209</v>
      </c>
      <c r="D5" s="250">
        <v>63</v>
      </c>
      <c r="E5" s="250">
        <v>700</v>
      </c>
      <c r="F5" s="251"/>
    </row>
    <row r="6" s="85" customFormat="1" ht="28" customHeight="1" spans="1:6">
      <c r="A6" s="252" t="s">
        <v>240</v>
      </c>
      <c r="B6" s="250">
        <v>391.783794</v>
      </c>
      <c r="C6" s="250">
        <v>391.783794</v>
      </c>
      <c r="D6" s="250">
        <v>0</v>
      </c>
      <c r="E6" s="250">
        <v>0</v>
      </c>
      <c r="F6" s="253"/>
    </row>
    <row r="7" s="85" customFormat="1" ht="28" customHeight="1" spans="1:6">
      <c r="A7" s="252" t="s">
        <v>241</v>
      </c>
      <c r="B7" s="250">
        <v>383.401394</v>
      </c>
      <c r="C7" s="250">
        <v>383.401394</v>
      </c>
      <c r="D7" s="250">
        <v>0</v>
      </c>
      <c r="E7" s="250">
        <v>0</v>
      </c>
      <c r="F7" s="253"/>
    </row>
    <row r="8" s="85" customFormat="1" ht="28" customHeight="1" spans="1:6">
      <c r="A8" s="252" t="s">
        <v>242</v>
      </c>
      <c r="B8" s="250">
        <v>8.3824</v>
      </c>
      <c r="C8" s="250">
        <v>8.3824</v>
      </c>
      <c r="D8" s="250">
        <v>0</v>
      </c>
      <c r="E8" s="250">
        <v>0</v>
      </c>
      <c r="F8" s="253"/>
    </row>
    <row r="9" s="85" customFormat="1" ht="28" customHeight="1" spans="1:6">
      <c r="A9" s="249" t="s">
        <v>243</v>
      </c>
      <c r="B9" s="250">
        <v>0</v>
      </c>
      <c r="C9" s="250"/>
      <c r="D9" s="250">
        <v>0</v>
      </c>
      <c r="E9" s="250">
        <v>0</v>
      </c>
      <c r="F9" s="253"/>
    </row>
    <row r="10" s="85" customFormat="1" ht="28" customHeight="1" spans="1:6">
      <c r="A10" s="252" t="s">
        <v>244</v>
      </c>
      <c r="B10" s="250">
        <v>393.941827</v>
      </c>
      <c r="C10" s="250">
        <v>393.941827</v>
      </c>
      <c r="D10" s="250">
        <v>0</v>
      </c>
      <c r="E10" s="250">
        <v>0</v>
      </c>
      <c r="F10" s="253"/>
    </row>
    <row r="11" ht="28" customHeight="1" spans="1:6">
      <c r="A11" s="252" t="s">
        <v>241</v>
      </c>
      <c r="B11" s="250">
        <v>291.197347</v>
      </c>
      <c r="C11" s="250">
        <v>291.197347</v>
      </c>
      <c r="D11" s="250">
        <v>0</v>
      </c>
      <c r="E11" s="250">
        <v>0</v>
      </c>
      <c r="F11" s="253"/>
    </row>
    <row r="12" ht="28" customHeight="1" spans="1:6">
      <c r="A12" s="252" t="s">
        <v>242</v>
      </c>
      <c r="B12" s="250">
        <v>52.1992</v>
      </c>
      <c r="C12" s="250">
        <v>52.1992</v>
      </c>
      <c r="D12" s="250">
        <v>0</v>
      </c>
      <c r="E12" s="250">
        <v>0</v>
      </c>
      <c r="F12" s="253"/>
    </row>
    <row r="13" ht="28" customHeight="1" spans="1:6">
      <c r="A13" s="254" t="s">
        <v>243</v>
      </c>
      <c r="B13" s="250">
        <v>50.54528</v>
      </c>
      <c r="C13" s="250">
        <v>50.54528</v>
      </c>
      <c r="D13" s="250">
        <v>0</v>
      </c>
      <c r="E13" s="250">
        <v>0</v>
      </c>
      <c r="F13" s="253"/>
    </row>
    <row r="14" ht="28" customHeight="1" spans="1:6">
      <c r="A14" s="252" t="s">
        <v>245</v>
      </c>
      <c r="B14" s="250">
        <v>10598.153664</v>
      </c>
      <c r="C14" s="250">
        <v>10598.153664</v>
      </c>
      <c r="D14" s="250"/>
      <c r="E14" s="250"/>
      <c r="F14" s="251"/>
    </row>
    <row r="15" ht="28" customHeight="1" spans="1:6">
      <c r="A15" s="252" t="s">
        <v>241</v>
      </c>
      <c r="B15" s="250">
        <v>4537.612822</v>
      </c>
      <c r="C15" s="250">
        <v>4537.612822</v>
      </c>
      <c r="D15" s="250">
        <v>0</v>
      </c>
      <c r="E15" s="250">
        <v>0</v>
      </c>
      <c r="F15" s="251"/>
    </row>
    <row r="16" ht="28" customHeight="1" spans="1:6">
      <c r="A16" s="252" t="s">
        <v>242</v>
      </c>
      <c r="B16" s="250">
        <v>676.4192</v>
      </c>
      <c r="C16" s="250">
        <v>676.4192</v>
      </c>
      <c r="D16" s="250">
        <v>0</v>
      </c>
      <c r="E16" s="250">
        <v>0</v>
      </c>
      <c r="F16" s="253" t="s">
        <v>246</v>
      </c>
    </row>
    <row r="17" ht="28" customHeight="1" spans="1:6">
      <c r="A17" s="254" t="s">
        <v>247</v>
      </c>
      <c r="B17" s="250">
        <v>160</v>
      </c>
      <c r="C17" s="250">
        <v>160</v>
      </c>
      <c r="D17" s="250">
        <v>0</v>
      </c>
      <c r="E17" s="250">
        <v>0</v>
      </c>
      <c r="F17" s="251"/>
    </row>
    <row r="18" ht="28" customHeight="1" spans="1:6">
      <c r="A18" s="252" t="s">
        <v>248</v>
      </c>
      <c r="B18" s="250">
        <v>51.2</v>
      </c>
      <c r="C18" s="250">
        <v>51.2</v>
      </c>
      <c r="D18" s="250">
        <v>0</v>
      </c>
      <c r="E18" s="250">
        <v>0</v>
      </c>
      <c r="F18" s="253"/>
    </row>
    <row r="19" ht="28" customHeight="1" spans="1:6">
      <c r="A19" s="254" t="s">
        <v>243</v>
      </c>
      <c r="B19" s="250">
        <v>5076.033642</v>
      </c>
      <c r="C19" s="250">
        <v>5076.033642</v>
      </c>
      <c r="D19" s="250">
        <v>0</v>
      </c>
      <c r="E19" s="250">
        <v>0</v>
      </c>
      <c r="F19" s="251"/>
    </row>
    <row r="20" ht="28" customHeight="1" spans="1:6">
      <c r="A20" s="254" t="s">
        <v>249</v>
      </c>
      <c r="B20" s="250">
        <v>96.888</v>
      </c>
      <c r="C20" s="250">
        <v>96.888</v>
      </c>
      <c r="D20" s="250">
        <v>0</v>
      </c>
      <c r="E20" s="250">
        <v>0</v>
      </c>
      <c r="F20" s="253" t="s">
        <v>250</v>
      </c>
    </row>
    <row r="21" ht="28" customHeight="1" spans="1:6">
      <c r="A21" s="252" t="s">
        <v>251</v>
      </c>
      <c r="B21" s="250">
        <v>787.714502</v>
      </c>
      <c r="C21" s="250">
        <v>787.714502</v>
      </c>
      <c r="D21" s="250">
        <v>0</v>
      </c>
      <c r="E21" s="250">
        <v>0</v>
      </c>
      <c r="F21" s="251"/>
    </row>
    <row r="22" ht="28" customHeight="1" spans="1:6">
      <c r="A22" s="252" t="s">
        <v>241</v>
      </c>
      <c r="B22" s="250">
        <v>196.629313</v>
      </c>
      <c r="C22" s="250">
        <v>196.629313</v>
      </c>
      <c r="D22" s="250">
        <v>0</v>
      </c>
      <c r="E22" s="250">
        <v>0</v>
      </c>
      <c r="F22" s="253"/>
    </row>
    <row r="23" ht="28" customHeight="1" spans="1:6">
      <c r="A23" s="252" t="s">
        <v>242</v>
      </c>
      <c r="B23" s="250">
        <v>110.3912</v>
      </c>
      <c r="C23" s="250">
        <v>110.3912</v>
      </c>
      <c r="D23" s="250">
        <v>0</v>
      </c>
      <c r="E23" s="250">
        <v>0</v>
      </c>
      <c r="F23" s="253"/>
    </row>
    <row r="24" ht="28" customHeight="1" spans="1:6">
      <c r="A24" s="252" t="s">
        <v>243</v>
      </c>
      <c r="B24" s="250">
        <v>465.693989</v>
      </c>
      <c r="C24" s="250">
        <v>465.693989</v>
      </c>
      <c r="D24" s="250">
        <v>0</v>
      </c>
      <c r="E24" s="250">
        <v>0</v>
      </c>
      <c r="F24" s="251"/>
    </row>
    <row r="25" ht="28" customHeight="1" spans="1:6">
      <c r="A25" s="254" t="s">
        <v>252</v>
      </c>
      <c r="B25" s="250">
        <v>15</v>
      </c>
      <c r="C25" s="250">
        <v>15</v>
      </c>
      <c r="D25" s="250">
        <v>0</v>
      </c>
      <c r="E25" s="250">
        <v>0</v>
      </c>
      <c r="F25" s="253"/>
    </row>
    <row r="26" ht="28" customHeight="1" spans="1:6">
      <c r="A26" s="254" t="s">
        <v>253</v>
      </c>
      <c r="B26" s="250">
        <v>535.35347</v>
      </c>
      <c r="C26" s="250">
        <v>492.35347</v>
      </c>
      <c r="D26" s="250">
        <v>0</v>
      </c>
      <c r="E26" s="250">
        <v>0</v>
      </c>
      <c r="F26" s="251"/>
    </row>
    <row r="27" ht="28" customHeight="1" spans="1:6">
      <c r="A27" s="254" t="s">
        <v>241</v>
      </c>
      <c r="B27" s="250">
        <v>125.500183</v>
      </c>
      <c r="C27" s="250">
        <v>125.500183</v>
      </c>
      <c r="D27" s="250">
        <v>0</v>
      </c>
      <c r="E27" s="250">
        <v>0</v>
      </c>
      <c r="F27" s="251"/>
    </row>
    <row r="28" ht="28" customHeight="1" spans="1:6">
      <c r="A28" s="249" t="s">
        <v>242</v>
      </c>
      <c r="B28" s="250">
        <v>1.0496</v>
      </c>
      <c r="C28" s="250">
        <v>1.0496</v>
      </c>
      <c r="D28" s="250">
        <v>0</v>
      </c>
      <c r="E28" s="250">
        <v>0</v>
      </c>
      <c r="F28" s="253"/>
    </row>
    <row r="29" ht="28" customHeight="1" spans="1:6">
      <c r="A29" s="252" t="s">
        <v>254</v>
      </c>
      <c r="B29" s="250">
        <v>90</v>
      </c>
      <c r="C29" s="250">
        <v>90</v>
      </c>
      <c r="D29" s="250">
        <v>0</v>
      </c>
      <c r="E29" s="250">
        <v>0</v>
      </c>
      <c r="F29" s="253" t="s">
        <v>255</v>
      </c>
    </row>
    <row r="30" ht="28" customHeight="1" spans="1:6">
      <c r="A30" s="254" t="s">
        <v>256</v>
      </c>
      <c r="B30" s="250">
        <v>40</v>
      </c>
      <c r="C30" s="250">
        <v>40</v>
      </c>
      <c r="D30" s="250">
        <v>0</v>
      </c>
      <c r="E30" s="250">
        <v>0</v>
      </c>
      <c r="F30" s="253"/>
    </row>
    <row r="31" ht="28" customHeight="1" spans="1:6">
      <c r="A31" s="254" t="s">
        <v>257</v>
      </c>
      <c r="B31" s="250">
        <v>42.9829</v>
      </c>
      <c r="C31" s="250"/>
      <c r="D31" s="250">
        <v>0</v>
      </c>
      <c r="E31" s="250">
        <v>0</v>
      </c>
      <c r="F31" s="253" t="s">
        <v>258</v>
      </c>
    </row>
    <row r="32" ht="28" customHeight="1" spans="1:6">
      <c r="A32" s="252" t="s">
        <v>243</v>
      </c>
      <c r="B32" s="250">
        <v>235.820787</v>
      </c>
      <c r="C32" s="250">
        <v>235.820787</v>
      </c>
      <c r="D32" s="250">
        <v>0</v>
      </c>
      <c r="E32" s="250">
        <v>0</v>
      </c>
      <c r="F32" s="251"/>
    </row>
    <row r="33" ht="28" customHeight="1" spans="1:6">
      <c r="A33" s="252" t="s">
        <v>259</v>
      </c>
      <c r="B33" s="250">
        <v>1590.015881</v>
      </c>
      <c r="C33" s="250">
        <v>1590.015881</v>
      </c>
      <c r="D33" s="250">
        <v>0</v>
      </c>
      <c r="E33" s="250">
        <v>0</v>
      </c>
      <c r="F33" s="251"/>
    </row>
    <row r="34" ht="28" customHeight="1" spans="1:6">
      <c r="A34" s="254" t="s">
        <v>241</v>
      </c>
      <c r="B34" s="250">
        <v>290.992368</v>
      </c>
      <c r="C34" s="250">
        <v>290.992368</v>
      </c>
      <c r="D34" s="250">
        <v>0</v>
      </c>
      <c r="E34" s="250">
        <v>0</v>
      </c>
      <c r="F34" s="251"/>
    </row>
    <row r="35" ht="28" customHeight="1" spans="1:6">
      <c r="A35" s="249" t="s">
        <v>242</v>
      </c>
      <c r="B35" s="250">
        <v>24.1984</v>
      </c>
      <c r="C35" s="250">
        <v>24.1984</v>
      </c>
      <c r="D35" s="250">
        <v>0</v>
      </c>
      <c r="E35" s="250">
        <v>0</v>
      </c>
      <c r="F35" s="251"/>
    </row>
    <row r="36" ht="28" customHeight="1" spans="1:6">
      <c r="A36" s="249" t="s">
        <v>260</v>
      </c>
      <c r="B36" s="250">
        <v>10</v>
      </c>
      <c r="C36" s="250">
        <v>10</v>
      </c>
      <c r="D36" s="250">
        <v>0</v>
      </c>
      <c r="E36" s="250">
        <v>0</v>
      </c>
      <c r="F36" s="251"/>
    </row>
    <row r="37" ht="28" customHeight="1" spans="1:6">
      <c r="A37" s="249" t="s">
        <v>261</v>
      </c>
      <c r="B37" s="250">
        <v>203.9</v>
      </c>
      <c r="C37" s="250">
        <v>203.9</v>
      </c>
      <c r="D37" s="250">
        <v>0</v>
      </c>
      <c r="E37" s="250">
        <v>0</v>
      </c>
      <c r="F37" s="251"/>
    </row>
    <row r="38" ht="28" customHeight="1" spans="1:6">
      <c r="A38" s="252" t="s">
        <v>262</v>
      </c>
      <c r="B38" s="250">
        <v>100</v>
      </c>
      <c r="C38" s="250">
        <v>100</v>
      </c>
      <c r="D38" s="250">
        <v>0</v>
      </c>
      <c r="E38" s="250">
        <v>0</v>
      </c>
      <c r="F38" s="251"/>
    </row>
    <row r="39" ht="28" customHeight="1" spans="1:6">
      <c r="A39" s="254" t="s">
        <v>263</v>
      </c>
      <c r="B39" s="250">
        <v>140</v>
      </c>
      <c r="C39" s="250">
        <v>140</v>
      </c>
      <c r="D39" s="250">
        <v>0</v>
      </c>
      <c r="E39" s="250">
        <v>0</v>
      </c>
      <c r="F39" s="253"/>
    </row>
    <row r="40" ht="28" customHeight="1" spans="1:6">
      <c r="A40" s="254" t="s">
        <v>243</v>
      </c>
      <c r="B40" s="250">
        <v>820.925113</v>
      </c>
      <c r="C40" s="250">
        <v>820.925113</v>
      </c>
      <c r="D40" s="250">
        <v>0</v>
      </c>
      <c r="E40" s="250">
        <v>0</v>
      </c>
      <c r="F40" s="253"/>
    </row>
    <row r="41" ht="28" customHeight="1" spans="1:6">
      <c r="A41" s="254" t="s">
        <v>264</v>
      </c>
      <c r="B41" s="250">
        <v>0</v>
      </c>
      <c r="C41" s="250"/>
      <c r="D41" s="250">
        <v>0</v>
      </c>
      <c r="E41" s="250">
        <v>0</v>
      </c>
      <c r="F41" s="253"/>
    </row>
    <row r="42" ht="28" customHeight="1" spans="1:6">
      <c r="A42" s="252" t="s">
        <v>265</v>
      </c>
      <c r="B42" s="250">
        <v>717.548</v>
      </c>
      <c r="C42" s="250">
        <v>717.548</v>
      </c>
      <c r="D42" s="250">
        <v>0</v>
      </c>
      <c r="E42" s="250">
        <v>0</v>
      </c>
      <c r="F42" s="253"/>
    </row>
    <row r="43" ht="28" customHeight="1" spans="1:6">
      <c r="A43" s="252" t="s">
        <v>241</v>
      </c>
      <c r="B43" s="250">
        <v>517.548</v>
      </c>
      <c r="C43" s="250">
        <v>517.548</v>
      </c>
      <c r="D43" s="250">
        <v>0</v>
      </c>
      <c r="E43" s="250">
        <v>0</v>
      </c>
      <c r="F43" s="253"/>
    </row>
    <row r="44" ht="28" customHeight="1" spans="1:6">
      <c r="A44" s="252" t="s">
        <v>242</v>
      </c>
      <c r="B44" s="250">
        <v>200</v>
      </c>
      <c r="C44" s="250">
        <v>200</v>
      </c>
      <c r="D44" s="250">
        <v>0</v>
      </c>
      <c r="E44" s="250">
        <v>0</v>
      </c>
      <c r="F44" s="253" t="s">
        <v>266</v>
      </c>
    </row>
    <row r="45" ht="28" customHeight="1" spans="1:6">
      <c r="A45" s="254" t="s">
        <v>267</v>
      </c>
      <c r="B45" s="250">
        <v>269.53276</v>
      </c>
      <c r="C45" s="250">
        <v>269.53276</v>
      </c>
      <c r="D45" s="250">
        <v>0</v>
      </c>
      <c r="E45" s="250">
        <v>0</v>
      </c>
      <c r="F45" s="251"/>
    </row>
    <row r="46" ht="28" customHeight="1" spans="1:6">
      <c r="A46" s="252" t="s">
        <v>241</v>
      </c>
      <c r="B46" s="250">
        <v>145.274493</v>
      </c>
      <c r="C46" s="250">
        <v>145.274493</v>
      </c>
      <c r="D46" s="250">
        <v>0</v>
      </c>
      <c r="E46" s="250">
        <v>0</v>
      </c>
      <c r="F46" s="251"/>
    </row>
    <row r="47" ht="28" customHeight="1" spans="1:6">
      <c r="A47" s="252" t="s">
        <v>242</v>
      </c>
      <c r="B47" s="250">
        <v>61.0496</v>
      </c>
      <c r="C47" s="250">
        <v>61.0496</v>
      </c>
      <c r="D47" s="250">
        <v>0</v>
      </c>
      <c r="E47" s="250">
        <v>0</v>
      </c>
      <c r="F47" s="251"/>
    </row>
    <row r="48" ht="28" customHeight="1" spans="1:6">
      <c r="A48" s="254" t="s">
        <v>243</v>
      </c>
      <c r="B48" s="250">
        <v>63.208667</v>
      </c>
      <c r="C48" s="250">
        <v>63.208667</v>
      </c>
      <c r="D48" s="250">
        <v>0</v>
      </c>
      <c r="E48" s="250">
        <v>0</v>
      </c>
      <c r="F48" s="251"/>
    </row>
    <row r="49" ht="28" customHeight="1" spans="1:6">
      <c r="A49" s="249" t="s">
        <v>268</v>
      </c>
      <c r="B49" s="250">
        <v>1732.644956</v>
      </c>
      <c r="C49" s="250">
        <v>1732.644956</v>
      </c>
      <c r="D49" s="250">
        <v>0</v>
      </c>
      <c r="E49" s="250">
        <v>0</v>
      </c>
      <c r="F49" s="251"/>
    </row>
    <row r="50" ht="28" customHeight="1" spans="1:6">
      <c r="A50" s="252" t="s">
        <v>241</v>
      </c>
      <c r="B50" s="250">
        <v>1265.580309</v>
      </c>
      <c r="C50" s="250">
        <v>1265.580309</v>
      </c>
      <c r="D50" s="250">
        <v>0</v>
      </c>
      <c r="E50" s="250">
        <v>0</v>
      </c>
      <c r="F50" s="251"/>
    </row>
    <row r="51" ht="28" customHeight="1" spans="1:6">
      <c r="A51" s="252" t="s">
        <v>242</v>
      </c>
      <c r="B51" s="250">
        <v>3.1488</v>
      </c>
      <c r="C51" s="250">
        <v>3.1488</v>
      </c>
      <c r="D51" s="250">
        <v>0</v>
      </c>
      <c r="E51" s="250">
        <v>0</v>
      </c>
      <c r="F51" s="253"/>
    </row>
    <row r="52" ht="28" customHeight="1" spans="1:6">
      <c r="A52" s="254" t="s">
        <v>269</v>
      </c>
      <c r="B52" s="250">
        <v>100</v>
      </c>
      <c r="C52" s="250">
        <v>100</v>
      </c>
      <c r="D52" s="250">
        <v>0</v>
      </c>
      <c r="E52" s="250">
        <v>0</v>
      </c>
      <c r="F52" s="253" t="s">
        <v>270</v>
      </c>
    </row>
    <row r="53" ht="28" customHeight="1" spans="1:6">
      <c r="A53" s="252" t="s">
        <v>243</v>
      </c>
      <c r="B53" s="250">
        <v>363.915847</v>
      </c>
      <c r="C53" s="250">
        <v>363.915847</v>
      </c>
      <c r="D53" s="250">
        <v>0</v>
      </c>
      <c r="E53" s="250">
        <v>0</v>
      </c>
      <c r="F53" s="251"/>
    </row>
    <row r="54" ht="28" customHeight="1" spans="1:6">
      <c r="A54" s="249" t="s">
        <v>271</v>
      </c>
      <c r="B54" s="250">
        <v>2096.42017</v>
      </c>
      <c r="C54" s="250">
        <v>2096.42017</v>
      </c>
      <c r="D54" s="250">
        <v>0</v>
      </c>
      <c r="E54" s="250">
        <v>0</v>
      </c>
      <c r="F54" s="251"/>
    </row>
    <row r="55" ht="28" customHeight="1" spans="1:6">
      <c r="A55" s="252" t="s">
        <v>241</v>
      </c>
      <c r="B55" s="250">
        <v>306.392812</v>
      </c>
      <c r="C55" s="250">
        <v>306.392812</v>
      </c>
      <c r="D55" s="250">
        <v>0</v>
      </c>
      <c r="E55" s="250">
        <v>0</v>
      </c>
      <c r="F55" s="253"/>
    </row>
    <row r="56" ht="28" customHeight="1" spans="1:6">
      <c r="A56" s="252" t="s">
        <v>242</v>
      </c>
      <c r="B56" s="250">
        <v>408.1168</v>
      </c>
      <c r="C56" s="250">
        <v>408.1168</v>
      </c>
      <c r="D56" s="250">
        <v>0</v>
      </c>
      <c r="E56" s="250">
        <v>0</v>
      </c>
      <c r="F56" s="253" t="s">
        <v>272</v>
      </c>
    </row>
    <row r="57" ht="28" customHeight="1" spans="1:6">
      <c r="A57" s="252" t="s">
        <v>273</v>
      </c>
      <c r="B57" s="250">
        <v>400</v>
      </c>
      <c r="C57" s="250">
        <v>400</v>
      </c>
      <c r="D57" s="250">
        <v>0</v>
      </c>
      <c r="E57" s="250">
        <v>0</v>
      </c>
      <c r="F57" s="251"/>
    </row>
    <row r="58" ht="28" customHeight="1" spans="1:6">
      <c r="A58" s="252" t="s">
        <v>243</v>
      </c>
      <c r="B58" s="250">
        <v>925.797758</v>
      </c>
      <c r="C58" s="250">
        <v>925.797758</v>
      </c>
      <c r="D58" s="250">
        <v>0</v>
      </c>
      <c r="E58" s="250">
        <v>0</v>
      </c>
      <c r="F58" s="251"/>
    </row>
    <row r="59" ht="28" customHeight="1" spans="1:6">
      <c r="A59" s="254" t="s">
        <v>274</v>
      </c>
      <c r="B59" s="250">
        <v>56.1128</v>
      </c>
      <c r="C59" s="250">
        <v>56.1128</v>
      </c>
      <c r="D59" s="250">
        <v>0</v>
      </c>
      <c r="E59" s="250">
        <v>0</v>
      </c>
      <c r="F59" s="253"/>
    </row>
    <row r="60" ht="28" customHeight="1" spans="1:6">
      <c r="A60" s="254" t="s">
        <v>275</v>
      </c>
      <c r="B60" s="250">
        <v>297.873866</v>
      </c>
      <c r="C60" s="250">
        <v>297.873866</v>
      </c>
      <c r="D60" s="250">
        <v>0</v>
      </c>
      <c r="E60" s="250">
        <v>0</v>
      </c>
      <c r="F60" s="253"/>
    </row>
    <row r="61" ht="28" customHeight="1" spans="1:6">
      <c r="A61" s="252" t="s">
        <v>276</v>
      </c>
      <c r="B61" s="250">
        <v>297.873866</v>
      </c>
      <c r="C61" s="250">
        <v>297.873866</v>
      </c>
      <c r="D61" s="250">
        <v>0</v>
      </c>
      <c r="E61" s="250">
        <v>0</v>
      </c>
      <c r="F61" s="253"/>
    </row>
    <row r="62" ht="28" customHeight="1" spans="1:6">
      <c r="A62" s="254" t="s">
        <v>277</v>
      </c>
      <c r="B62" s="250">
        <v>105.085579</v>
      </c>
      <c r="C62" s="250">
        <v>103.085579</v>
      </c>
      <c r="D62" s="250">
        <v>0</v>
      </c>
      <c r="E62" s="250">
        <v>0</v>
      </c>
      <c r="F62" s="251"/>
    </row>
    <row r="63" ht="28" customHeight="1" spans="1:6">
      <c r="A63" s="254" t="s">
        <v>241</v>
      </c>
      <c r="B63" s="250">
        <v>100.010079</v>
      </c>
      <c r="C63" s="250">
        <v>100.010079</v>
      </c>
      <c r="D63" s="250">
        <v>0</v>
      </c>
      <c r="E63" s="250">
        <v>0</v>
      </c>
      <c r="F63" s="251"/>
    </row>
    <row r="64" ht="28" customHeight="1" spans="1:6">
      <c r="A64" s="254" t="s">
        <v>242</v>
      </c>
      <c r="B64" s="250">
        <v>3</v>
      </c>
      <c r="C64" s="250">
        <v>3</v>
      </c>
      <c r="D64" s="250">
        <v>0</v>
      </c>
      <c r="E64" s="250">
        <v>0</v>
      </c>
      <c r="F64" s="251"/>
    </row>
    <row r="65" ht="28" customHeight="1" spans="1:6">
      <c r="A65" s="252" t="s">
        <v>278</v>
      </c>
      <c r="B65" s="250">
        <v>2.0755</v>
      </c>
      <c r="C65" s="250"/>
      <c r="D65" s="250">
        <v>0</v>
      </c>
      <c r="E65" s="250">
        <v>0</v>
      </c>
      <c r="F65" s="251"/>
    </row>
    <row r="66" ht="28" customHeight="1" spans="1:6">
      <c r="A66" s="254" t="s">
        <v>279</v>
      </c>
      <c r="B66" s="250">
        <v>4983.721605</v>
      </c>
      <c r="C66" s="250">
        <v>4283.721605</v>
      </c>
      <c r="D66" s="250">
        <v>0</v>
      </c>
      <c r="E66" s="250">
        <v>700</v>
      </c>
      <c r="F66" s="253"/>
    </row>
    <row r="67" ht="28" customHeight="1" spans="1:6">
      <c r="A67" s="254" t="s">
        <v>241</v>
      </c>
      <c r="B67" s="250">
        <v>982.578419</v>
      </c>
      <c r="C67" s="250">
        <v>982.578419</v>
      </c>
      <c r="D67" s="250">
        <v>0</v>
      </c>
      <c r="E67" s="250">
        <v>0</v>
      </c>
      <c r="F67" s="251"/>
    </row>
    <row r="68" ht="28" customHeight="1" spans="1:6">
      <c r="A68" s="252" t="s">
        <v>242</v>
      </c>
      <c r="B68" s="250">
        <v>770.4076</v>
      </c>
      <c r="C68" s="250">
        <v>770.4076</v>
      </c>
      <c r="D68" s="250">
        <v>0</v>
      </c>
      <c r="E68" s="250">
        <v>0</v>
      </c>
      <c r="F68" s="253" t="s">
        <v>280</v>
      </c>
    </row>
    <row r="69" ht="28" customHeight="1" spans="1:6">
      <c r="A69" s="252" t="s">
        <v>281</v>
      </c>
      <c r="B69" s="250">
        <v>1908.86</v>
      </c>
      <c r="C69" s="250">
        <v>1208.86</v>
      </c>
      <c r="D69" s="250">
        <v>0</v>
      </c>
      <c r="E69" s="250">
        <v>700</v>
      </c>
      <c r="F69" s="253" t="s">
        <v>282</v>
      </c>
    </row>
    <row r="70" ht="28" customHeight="1" spans="1:6">
      <c r="A70" s="254" t="s">
        <v>243</v>
      </c>
      <c r="B70" s="250">
        <v>1320.560386</v>
      </c>
      <c r="C70" s="250">
        <v>1320.560386</v>
      </c>
      <c r="D70" s="250">
        <v>0</v>
      </c>
      <c r="E70" s="250">
        <v>0</v>
      </c>
      <c r="F70" s="253"/>
    </row>
    <row r="71" ht="28" customHeight="1" spans="1:6">
      <c r="A71" s="254" t="s">
        <v>283</v>
      </c>
      <c r="B71" s="250">
        <v>1.3152</v>
      </c>
      <c r="C71" s="250">
        <v>1.3152</v>
      </c>
      <c r="D71" s="250">
        <v>0</v>
      </c>
      <c r="E71" s="250">
        <v>0</v>
      </c>
      <c r="F71" s="251"/>
    </row>
    <row r="72" ht="28" customHeight="1" spans="1:6">
      <c r="A72" s="254" t="s">
        <v>284</v>
      </c>
      <c r="B72" s="250">
        <v>509.886626</v>
      </c>
      <c r="C72" s="250">
        <v>437.886626</v>
      </c>
      <c r="D72" s="250">
        <v>37</v>
      </c>
      <c r="E72" s="250">
        <v>0</v>
      </c>
      <c r="F72" s="253"/>
    </row>
    <row r="73" ht="28" customHeight="1" spans="1:6">
      <c r="A73" s="252" t="s">
        <v>241</v>
      </c>
      <c r="B73" s="250">
        <v>274.118512</v>
      </c>
      <c r="C73" s="250">
        <v>274.118512</v>
      </c>
      <c r="D73" s="250">
        <v>0</v>
      </c>
      <c r="E73" s="250">
        <v>0</v>
      </c>
      <c r="F73" s="253"/>
    </row>
    <row r="74" ht="28" customHeight="1" spans="1:6">
      <c r="A74" s="252" t="s">
        <v>242</v>
      </c>
      <c r="B74" s="250">
        <v>101.184</v>
      </c>
      <c r="C74" s="250">
        <v>80.184</v>
      </c>
      <c r="D74" s="250">
        <v>0</v>
      </c>
      <c r="E74" s="250">
        <v>0</v>
      </c>
      <c r="F74" s="253"/>
    </row>
    <row r="75" ht="28" customHeight="1" spans="1:6">
      <c r="A75" s="252" t="s">
        <v>243</v>
      </c>
      <c r="B75" s="250">
        <v>68.556814</v>
      </c>
      <c r="C75" s="250">
        <v>68.556814</v>
      </c>
      <c r="D75" s="250">
        <v>0</v>
      </c>
      <c r="E75" s="250">
        <v>0</v>
      </c>
      <c r="F75" s="253"/>
    </row>
    <row r="76" ht="28" customHeight="1" spans="1:6">
      <c r="A76" s="254" t="s">
        <v>285</v>
      </c>
      <c r="B76" s="250">
        <v>66.0273</v>
      </c>
      <c r="C76" s="250">
        <v>15.0273</v>
      </c>
      <c r="D76" s="250">
        <v>16</v>
      </c>
      <c r="E76" s="250">
        <v>0</v>
      </c>
      <c r="F76" s="253"/>
    </row>
    <row r="77" ht="28" customHeight="1" spans="1:6">
      <c r="A77" s="254" t="s">
        <v>286</v>
      </c>
      <c r="B77" s="250">
        <v>771.367026</v>
      </c>
      <c r="C77" s="250">
        <v>771.367026</v>
      </c>
      <c r="D77" s="250">
        <v>0</v>
      </c>
      <c r="E77" s="250">
        <v>0</v>
      </c>
      <c r="F77" s="251"/>
    </row>
    <row r="78" ht="28" customHeight="1" spans="1:6">
      <c r="A78" s="249" t="s">
        <v>241</v>
      </c>
      <c r="B78" s="250">
        <v>112.248035</v>
      </c>
      <c r="C78" s="250">
        <v>112.248035</v>
      </c>
      <c r="D78" s="250">
        <v>0</v>
      </c>
      <c r="E78" s="250">
        <v>0</v>
      </c>
      <c r="F78" s="253"/>
    </row>
    <row r="79" ht="28" customHeight="1" spans="1:6">
      <c r="A79" s="252" t="s">
        <v>242</v>
      </c>
      <c r="B79" s="250">
        <v>367.94604</v>
      </c>
      <c r="C79" s="250">
        <v>367.94604</v>
      </c>
      <c r="D79" s="250">
        <v>0</v>
      </c>
      <c r="E79" s="250">
        <v>0</v>
      </c>
      <c r="F79" s="253"/>
    </row>
    <row r="80" ht="28" customHeight="1" spans="1:6">
      <c r="A80" s="252" t="s">
        <v>287</v>
      </c>
      <c r="B80" s="250">
        <v>174.7438</v>
      </c>
      <c r="C80" s="250">
        <v>174.7438</v>
      </c>
      <c r="D80" s="250">
        <v>0</v>
      </c>
      <c r="E80" s="250">
        <v>0</v>
      </c>
      <c r="F80" s="253" t="s">
        <v>288</v>
      </c>
    </row>
    <row r="81" ht="28" customHeight="1" spans="1:6">
      <c r="A81" s="252" t="s">
        <v>243</v>
      </c>
      <c r="B81" s="250">
        <v>116.429151</v>
      </c>
      <c r="C81" s="250">
        <v>116.429151</v>
      </c>
      <c r="D81" s="250">
        <v>0</v>
      </c>
      <c r="E81" s="250">
        <v>0</v>
      </c>
      <c r="F81" s="251"/>
    </row>
    <row r="82" ht="28" customHeight="1" spans="1:6">
      <c r="A82" s="254" t="s">
        <v>289</v>
      </c>
      <c r="B82" s="250">
        <v>34</v>
      </c>
      <c r="C82" s="250">
        <v>34</v>
      </c>
      <c r="D82" s="250">
        <v>0</v>
      </c>
      <c r="E82" s="250">
        <v>0</v>
      </c>
      <c r="F82" s="253"/>
    </row>
    <row r="83" ht="28" customHeight="1" spans="1:6">
      <c r="A83" s="252" t="s">
        <v>242</v>
      </c>
      <c r="B83" s="250">
        <v>0</v>
      </c>
      <c r="C83" s="250"/>
      <c r="D83" s="250">
        <v>0</v>
      </c>
      <c r="E83" s="250">
        <v>0</v>
      </c>
      <c r="F83" s="251"/>
    </row>
    <row r="84" ht="28" customHeight="1" spans="1:6">
      <c r="A84" s="252" t="s">
        <v>290</v>
      </c>
      <c r="B84" s="250">
        <v>34</v>
      </c>
      <c r="C84" s="250">
        <v>34</v>
      </c>
      <c r="D84" s="250">
        <v>0</v>
      </c>
      <c r="E84" s="250">
        <v>0</v>
      </c>
      <c r="F84" s="253"/>
    </row>
    <row r="85" ht="28" customHeight="1" spans="1:6">
      <c r="A85" s="252" t="s">
        <v>291</v>
      </c>
      <c r="B85" s="250">
        <v>1781.999899</v>
      </c>
      <c r="C85" s="250">
        <v>1781.999899</v>
      </c>
      <c r="D85" s="250">
        <v>0</v>
      </c>
      <c r="E85" s="250">
        <v>0</v>
      </c>
      <c r="F85" s="253"/>
    </row>
    <row r="86" ht="28" customHeight="1" spans="1:6">
      <c r="A86" s="252" t="s">
        <v>241</v>
      </c>
      <c r="B86" s="250">
        <v>806.038011</v>
      </c>
      <c r="C86" s="250">
        <v>806.038011</v>
      </c>
      <c r="D86" s="250">
        <v>0</v>
      </c>
      <c r="E86" s="250">
        <v>0</v>
      </c>
      <c r="F86" s="255"/>
    </row>
    <row r="87" ht="28" customHeight="1" spans="1:6">
      <c r="A87" s="252" t="s">
        <v>242</v>
      </c>
      <c r="B87" s="250">
        <v>146.5176</v>
      </c>
      <c r="C87" s="250">
        <v>146.5176</v>
      </c>
      <c r="D87" s="250">
        <v>0</v>
      </c>
      <c r="E87" s="250">
        <v>0</v>
      </c>
      <c r="F87" s="253" t="s">
        <v>292</v>
      </c>
    </row>
    <row r="88" ht="28" customHeight="1" spans="1:6">
      <c r="A88" s="252" t="s">
        <v>293</v>
      </c>
      <c r="B88" s="250">
        <v>44.9115</v>
      </c>
      <c r="C88" s="250">
        <v>44.9115</v>
      </c>
      <c r="D88" s="250">
        <v>0</v>
      </c>
      <c r="E88" s="250">
        <v>0</v>
      </c>
      <c r="F88" s="253" t="s">
        <v>294</v>
      </c>
    </row>
    <row r="89" ht="28" customHeight="1" spans="1:6">
      <c r="A89" s="252" t="s">
        <v>295</v>
      </c>
      <c r="B89" s="250">
        <v>64</v>
      </c>
      <c r="C89" s="250">
        <v>64</v>
      </c>
      <c r="D89" s="250">
        <v>0</v>
      </c>
      <c r="E89" s="250">
        <v>0</v>
      </c>
      <c r="F89" s="253" t="s">
        <v>296</v>
      </c>
    </row>
    <row r="90" ht="28" customHeight="1" spans="1:6">
      <c r="A90" s="252" t="s">
        <v>297</v>
      </c>
      <c r="B90" s="250">
        <v>5</v>
      </c>
      <c r="C90" s="250">
        <v>5</v>
      </c>
      <c r="D90" s="250">
        <v>0</v>
      </c>
      <c r="E90" s="250">
        <v>0</v>
      </c>
      <c r="F90" s="251"/>
    </row>
    <row r="91" ht="28" customHeight="1" spans="1:6">
      <c r="A91" s="252" t="s">
        <v>298</v>
      </c>
      <c r="B91" s="250">
        <v>5</v>
      </c>
      <c r="C91" s="250">
        <v>5</v>
      </c>
      <c r="D91" s="250">
        <v>0</v>
      </c>
      <c r="E91" s="250">
        <v>0</v>
      </c>
      <c r="F91" s="251"/>
    </row>
    <row r="92" ht="28" customHeight="1" spans="1:6">
      <c r="A92" s="252" t="s">
        <v>243</v>
      </c>
      <c r="B92" s="250">
        <v>710.532788</v>
      </c>
      <c r="C92" s="250">
        <v>710.532788</v>
      </c>
      <c r="D92" s="250">
        <v>0</v>
      </c>
      <c r="E92" s="250">
        <v>0</v>
      </c>
      <c r="F92" s="251"/>
    </row>
    <row r="93" ht="28" customHeight="1" spans="1:6">
      <c r="A93" s="252" t="s">
        <v>299</v>
      </c>
      <c r="B93" s="250">
        <v>2010.06231</v>
      </c>
      <c r="C93" s="250">
        <v>1939.06231</v>
      </c>
      <c r="D93" s="250">
        <v>26</v>
      </c>
      <c r="E93" s="250">
        <v>0</v>
      </c>
      <c r="F93" s="251"/>
    </row>
    <row r="94" ht="28" customHeight="1" spans="1:6">
      <c r="A94" s="252" t="s">
        <v>241</v>
      </c>
      <c r="B94" s="250">
        <v>77.647805</v>
      </c>
      <c r="C94" s="250">
        <v>77.647805</v>
      </c>
      <c r="D94" s="250">
        <v>0</v>
      </c>
      <c r="E94" s="250">
        <v>0</v>
      </c>
      <c r="F94" s="253" t="s">
        <v>300</v>
      </c>
    </row>
    <row r="95" ht="28" customHeight="1" spans="1:6">
      <c r="A95" s="252" t="s">
        <v>242</v>
      </c>
      <c r="B95" s="250">
        <v>1757.793824</v>
      </c>
      <c r="C95" s="250">
        <v>1686.793824</v>
      </c>
      <c r="D95" s="250">
        <v>0</v>
      </c>
      <c r="E95" s="250">
        <v>0</v>
      </c>
      <c r="F95" s="253" t="s">
        <v>301</v>
      </c>
    </row>
    <row r="96" ht="28" customHeight="1" spans="1:6">
      <c r="A96" s="252" t="s">
        <v>243</v>
      </c>
      <c r="B96" s="250">
        <v>33.702501</v>
      </c>
      <c r="C96" s="250">
        <v>33.702501</v>
      </c>
      <c r="D96" s="250">
        <v>0</v>
      </c>
      <c r="E96" s="250">
        <v>0</v>
      </c>
      <c r="F96" s="253" t="s">
        <v>302</v>
      </c>
    </row>
    <row r="97" ht="28" customHeight="1" spans="1:6">
      <c r="A97" s="252" t="s">
        <v>303</v>
      </c>
      <c r="B97" s="250">
        <v>140.91818</v>
      </c>
      <c r="C97" s="250">
        <v>140.91818</v>
      </c>
      <c r="D97" s="250">
        <v>0</v>
      </c>
      <c r="E97" s="250">
        <v>0</v>
      </c>
      <c r="F97" s="253" t="s">
        <v>301</v>
      </c>
    </row>
    <row r="98" ht="28" customHeight="1" spans="1:6">
      <c r="A98" s="252" t="s">
        <v>304</v>
      </c>
      <c r="B98" s="250">
        <v>180.588155</v>
      </c>
      <c r="C98" s="250">
        <v>180.588155</v>
      </c>
      <c r="D98" s="250">
        <v>0</v>
      </c>
      <c r="E98" s="250">
        <v>0</v>
      </c>
      <c r="F98" s="251"/>
    </row>
    <row r="99" ht="28" customHeight="1" spans="1:6">
      <c r="A99" s="252" t="s">
        <v>241</v>
      </c>
      <c r="B99" s="250">
        <v>70.626975</v>
      </c>
      <c r="C99" s="250">
        <v>70.626975</v>
      </c>
      <c r="D99" s="250">
        <v>0</v>
      </c>
      <c r="E99" s="250">
        <v>0</v>
      </c>
      <c r="F99" s="251"/>
    </row>
    <row r="100" ht="28" customHeight="1" spans="1:6">
      <c r="A100" s="252" t="s">
        <v>242</v>
      </c>
      <c r="B100" s="250">
        <v>39</v>
      </c>
      <c r="C100" s="250">
        <v>39</v>
      </c>
      <c r="D100" s="250">
        <v>0</v>
      </c>
      <c r="E100" s="250">
        <v>0</v>
      </c>
      <c r="F100" s="253" t="s">
        <v>305</v>
      </c>
    </row>
    <row r="101" ht="28" customHeight="1" spans="1:6">
      <c r="A101" s="252" t="s">
        <v>306</v>
      </c>
      <c r="B101" s="250">
        <v>35</v>
      </c>
      <c r="C101" s="250">
        <v>35</v>
      </c>
      <c r="D101" s="250">
        <v>0</v>
      </c>
      <c r="E101" s="250">
        <v>0</v>
      </c>
      <c r="F101" s="253"/>
    </row>
    <row r="102" ht="28" customHeight="1" spans="1:6">
      <c r="A102" s="252" t="s">
        <v>243</v>
      </c>
      <c r="B102" s="250">
        <v>28.96118</v>
      </c>
      <c r="C102" s="250">
        <v>28.96118</v>
      </c>
      <c r="D102" s="250">
        <v>0</v>
      </c>
      <c r="E102" s="250">
        <v>0</v>
      </c>
      <c r="F102" s="253" t="s">
        <v>307</v>
      </c>
    </row>
    <row r="103" ht="28" customHeight="1" spans="1:6">
      <c r="A103" s="252" t="s">
        <v>308</v>
      </c>
      <c r="B103" s="250">
        <v>7</v>
      </c>
      <c r="C103" s="250">
        <v>7</v>
      </c>
      <c r="D103" s="250">
        <v>0</v>
      </c>
      <c r="E103" s="250">
        <v>0</v>
      </c>
      <c r="F103" s="253"/>
    </row>
    <row r="104" ht="28" customHeight="1" spans="1:6">
      <c r="A104" s="252" t="s">
        <v>309</v>
      </c>
      <c r="B104" s="250">
        <v>65.158</v>
      </c>
      <c r="C104" s="250">
        <v>65.158</v>
      </c>
      <c r="D104" s="250">
        <v>0</v>
      </c>
      <c r="E104" s="250">
        <v>0</v>
      </c>
      <c r="F104" s="253"/>
    </row>
    <row r="105" ht="28" customHeight="1" spans="1:6">
      <c r="A105" s="252" t="s">
        <v>242</v>
      </c>
      <c r="B105" s="250">
        <v>65.158</v>
      </c>
      <c r="C105" s="250">
        <v>65.158</v>
      </c>
      <c r="D105" s="250">
        <v>0</v>
      </c>
      <c r="E105" s="250">
        <v>0</v>
      </c>
      <c r="F105" s="253" t="s">
        <v>310</v>
      </c>
    </row>
    <row r="106" ht="28" customHeight="1" spans="1:6">
      <c r="A106" s="252" t="s">
        <v>311</v>
      </c>
      <c r="B106" s="250">
        <v>150</v>
      </c>
      <c r="C106" s="250">
        <v>150</v>
      </c>
      <c r="D106" s="250">
        <v>0</v>
      </c>
      <c r="E106" s="250">
        <v>0</v>
      </c>
      <c r="F106" s="253"/>
    </row>
    <row r="107" ht="28" customHeight="1" spans="1:6">
      <c r="A107" s="254" t="s">
        <v>312</v>
      </c>
      <c r="B107" s="250">
        <v>150</v>
      </c>
      <c r="C107" s="250">
        <v>150</v>
      </c>
      <c r="D107" s="250">
        <v>0</v>
      </c>
      <c r="E107" s="250">
        <v>0</v>
      </c>
      <c r="F107" s="253"/>
    </row>
    <row r="108" ht="28" customHeight="1" spans="1:6">
      <c r="A108" s="249" t="s">
        <v>313</v>
      </c>
      <c r="B108" s="250">
        <v>173</v>
      </c>
      <c r="C108" s="250">
        <v>173</v>
      </c>
      <c r="D108" s="250">
        <v>0</v>
      </c>
      <c r="E108" s="250">
        <v>0</v>
      </c>
      <c r="F108" s="251"/>
    </row>
    <row r="109" ht="28" customHeight="1" spans="1:6">
      <c r="A109" s="254" t="s">
        <v>314</v>
      </c>
      <c r="B109" s="250">
        <v>173</v>
      </c>
      <c r="C109" s="250">
        <v>173</v>
      </c>
      <c r="D109" s="250">
        <v>0</v>
      </c>
      <c r="E109" s="250">
        <v>0</v>
      </c>
      <c r="F109" s="251"/>
    </row>
    <row r="110" ht="28" customHeight="1" spans="1:6">
      <c r="A110" s="249" t="s">
        <v>315</v>
      </c>
      <c r="B110" s="250">
        <v>9631</v>
      </c>
      <c r="C110" s="250">
        <v>8525.264313</v>
      </c>
      <c r="D110" s="250">
        <v>306</v>
      </c>
      <c r="E110" s="250">
        <v>800</v>
      </c>
      <c r="F110" s="251"/>
    </row>
    <row r="111" ht="28" customHeight="1" spans="1:6">
      <c r="A111" s="254" t="s">
        <v>316</v>
      </c>
      <c r="B111" s="250">
        <v>8569</v>
      </c>
      <c r="C111" s="250">
        <v>7508.974322</v>
      </c>
      <c r="D111" s="250">
        <v>260</v>
      </c>
      <c r="E111" s="250">
        <v>800</v>
      </c>
      <c r="F111" s="251"/>
    </row>
    <row r="112" ht="28" customHeight="1" spans="1:6">
      <c r="A112" s="254" t="s">
        <v>241</v>
      </c>
      <c r="B112" s="250">
        <v>3300</v>
      </c>
      <c r="C112" s="250">
        <v>3299.738755</v>
      </c>
      <c r="D112" s="250">
        <v>0</v>
      </c>
      <c r="E112" s="250">
        <v>0</v>
      </c>
      <c r="F112" s="251"/>
    </row>
    <row r="113" ht="28" customHeight="1" spans="1:6">
      <c r="A113" s="254" t="s">
        <v>242</v>
      </c>
      <c r="B113" s="250">
        <v>4208</v>
      </c>
      <c r="C113" s="250">
        <v>3148.398976</v>
      </c>
      <c r="D113" s="250">
        <v>0</v>
      </c>
      <c r="E113" s="250">
        <v>0</v>
      </c>
      <c r="F113" s="251"/>
    </row>
    <row r="114" ht="28" customHeight="1" spans="1:6">
      <c r="A114" s="254" t="s">
        <v>317</v>
      </c>
      <c r="B114" s="250">
        <v>848</v>
      </c>
      <c r="C114" s="250">
        <v>848.04</v>
      </c>
      <c r="D114" s="250">
        <v>0</v>
      </c>
      <c r="E114" s="250">
        <v>0</v>
      </c>
      <c r="F114" s="251"/>
    </row>
    <row r="115" ht="28" customHeight="1" spans="1:6">
      <c r="A115" s="254" t="s">
        <v>243</v>
      </c>
      <c r="B115" s="250">
        <v>213</v>
      </c>
      <c r="C115" s="250">
        <v>212.796591</v>
      </c>
      <c r="D115" s="250">
        <v>0</v>
      </c>
      <c r="E115" s="250">
        <v>0</v>
      </c>
      <c r="F115" s="253"/>
    </row>
    <row r="116" ht="28" customHeight="1" spans="1:6">
      <c r="A116" s="252" t="s">
        <v>318</v>
      </c>
      <c r="B116" s="250">
        <v>1032</v>
      </c>
      <c r="C116" s="250">
        <v>986.289991</v>
      </c>
      <c r="D116" s="250">
        <v>46</v>
      </c>
      <c r="E116" s="250">
        <v>0</v>
      </c>
      <c r="F116" s="253"/>
    </row>
    <row r="117" ht="28" customHeight="1" spans="1:6">
      <c r="A117" s="254" t="s">
        <v>241</v>
      </c>
      <c r="B117" s="250">
        <v>490</v>
      </c>
      <c r="C117" s="250">
        <v>489.751574</v>
      </c>
      <c r="D117" s="250">
        <v>0</v>
      </c>
      <c r="E117" s="250">
        <v>0</v>
      </c>
      <c r="F117" s="251"/>
    </row>
    <row r="118" ht="28" customHeight="1" spans="1:6">
      <c r="A118" s="254" t="s">
        <v>242</v>
      </c>
      <c r="B118" s="250">
        <v>362</v>
      </c>
      <c r="C118" s="250">
        <v>316.369317</v>
      </c>
      <c r="D118" s="250">
        <v>0</v>
      </c>
      <c r="E118" s="250">
        <v>0</v>
      </c>
      <c r="F118" s="253" t="s">
        <v>319</v>
      </c>
    </row>
    <row r="119" ht="28" customHeight="1" spans="1:6">
      <c r="A119" s="252" t="s">
        <v>320</v>
      </c>
      <c r="B119" s="250">
        <v>8</v>
      </c>
      <c r="C119" s="250">
        <v>8</v>
      </c>
      <c r="D119" s="250">
        <v>0</v>
      </c>
      <c r="E119" s="250">
        <v>0</v>
      </c>
      <c r="F119" s="253"/>
    </row>
    <row r="120" ht="28" customHeight="1" spans="1:6">
      <c r="A120" s="252" t="s">
        <v>321</v>
      </c>
      <c r="B120" s="250">
        <v>0</v>
      </c>
      <c r="C120" s="250"/>
      <c r="D120" s="250">
        <v>0</v>
      </c>
      <c r="E120" s="250">
        <v>0</v>
      </c>
      <c r="F120" s="253"/>
    </row>
    <row r="121" ht="28" customHeight="1" spans="1:6">
      <c r="A121" s="254" t="s">
        <v>322</v>
      </c>
      <c r="B121" s="250">
        <v>5</v>
      </c>
      <c r="C121" s="250">
        <v>5</v>
      </c>
      <c r="D121" s="250">
        <v>0</v>
      </c>
      <c r="E121" s="250">
        <v>0</v>
      </c>
      <c r="F121" s="253"/>
    </row>
    <row r="122" ht="28" customHeight="1" spans="1:6">
      <c r="A122" s="254" t="s">
        <v>243</v>
      </c>
      <c r="B122" s="250">
        <v>167</v>
      </c>
      <c r="C122" s="250">
        <v>167.1691</v>
      </c>
      <c r="D122" s="250">
        <v>0</v>
      </c>
      <c r="E122" s="250">
        <v>0</v>
      </c>
      <c r="F122" s="251"/>
    </row>
    <row r="123" ht="28" customHeight="1" spans="1:6">
      <c r="A123" s="252" t="s">
        <v>323</v>
      </c>
      <c r="B123" s="250">
        <v>30</v>
      </c>
      <c r="C123" s="250">
        <v>30</v>
      </c>
      <c r="D123" s="250">
        <v>0</v>
      </c>
      <c r="E123" s="250">
        <v>0</v>
      </c>
      <c r="F123" s="253"/>
    </row>
    <row r="124" ht="28" customHeight="1" spans="1:6">
      <c r="A124" s="252" t="s">
        <v>324</v>
      </c>
      <c r="B124" s="250">
        <v>30</v>
      </c>
      <c r="C124" s="250">
        <v>30</v>
      </c>
      <c r="D124" s="250">
        <v>0</v>
      </c>
      <c r="E124" s="250">
        <v>0</v>
      </c>
      <c r="F124" s="253"/>
    </row>
    <row r="125" ht="28" customHeight="1" spans="1:6">
      <c r="A125" s="249" t="s">
        <v>325</v>
      </c>
      <c r="B125" s="250">
        <v>64354.28933</v>
      </c>
      <c r="C125" s="250">
        <v>63677.28933</v>
      </c>
      <c r="D125" s="250">
        <v>487</v>
      </c>
      <c r="E125" s="250">
        <v>0</v>
      </c>
      <c r="F125" s="253"/>
    </row>
    <row r="126" ht="28" customHeight="1" spans="1:6">
      <c r="A126" s="254" t="s">
        <v>326</v>
      </c>
      <c r="B126" s="250">
        <v>1907.490634</v>
      </c>
      <c r="C126" s="250">
        <v>1907.490634</v>
      </c>
      <c r="D126" s="250">
        <v>0</v>
      </c>
      <c r="E126" s="250">
        <v>0</v>
      </c>
      <c r="F126" s="253"/>
    </row>
    <row r="127" ht="28" customHeight="1" spans="1:6">
      <c r="A127" s="252" t="s">
        <v>241</v>
      </c>
      <c r="B127" s="250">
        <v>147.298604</v>
      </c>
      <c r="C127" s="250">
        <v>147.298604</v>
      </c>
      <c r="D127" s="250">
        <v>0</v>
      </c>
      <c r="E127" s="250">
        <v>0</v>
      </c>
      <c r="F127" s="253"/>
    </row>
    <row r="128" ht="28" customHeight="1" spans="1:6">
      <c r="A128" s="254" t="s">
        <v>327</v>
      </c>
      <c r="B128" s="250">
        <v>1760.19203</v>
      </c>
      <c r="C128" s="250">
        <v>1760.19203</v>
      </c>
      <c r="D128" s="250">
        <v>0</v>
      </c>
      <c r="E128" s="250">
        <v>0</v>
      </c>
      <c r="F128" s="253"/>
    </row>
    <row r="129" ht="28" customHeight="1" spans="1:6">
      <c r="A129" s="252" t="s">
        <v>328</v>
      </c>
      <c r="B129" s="250">
        <v>57336.18083</v>
      </c>
      <c r="C129" s="250">
        <v>56970.18083</v>
      </c>
      <c r="D129" s="250">
        <v>176</v>
      </c>
      <c r="E129" s="250">
        <v>0</v>
      </c>
      <c r="F129" s="253"/>
    </row>
    <row r="130" ht="28" customHeight="1" spans="1:6">
      <c r="A130" s="252" t="s">
        <v>329</v>
      </c>
      <c r="B130" s="250">
        <v>4983.982722</v>
      </c>
      <c r="C130" s="250">
        <v>4883.982722</v>
      </c>
      <c r="D130" s="250">
        <v>100</v>
      </c>
      <c r="E130" s="250">
        <v>0</v>
      </c>
      <c r="F130" s="251"/>
    </row>
    <row r="131" ht="28" customHeight="1" spans="1:6">
      <c r="A131" s="252" t="s">
        <v>330</v>
      </c>
      <c r="B131" s="250">
        <v>26765.815359</v>
      </c>
      <c r="C131" s="250">
        <v>26735.815359</v>
      </c>
      <c r="D131" s="250">
        <v>30</v>
      </c>
      <c r="E131" s="250">
        <v>0</v>
      </c>
      <c r="F131" s="251"/>
    </row>
    <row r="132" ht="28" customHeight="1" spans="1:6">
      <c r="A132" s="254" t="s">
        <v>331</v>
      </c>
      <c r="B132" s="250">
        <v>14470.065793</v>
      </c>
      <c r="C132" s="250">
        <v>14464.065793</v>
      </c>
      <c r="D132" s="250">
        <v>6</v>
      </c>
      <c r="E132" s="250">
        <v>0</v>
      </c>
      <c r="F132" s="251"/>
    </row>
    <row r="133" ht="28" customHeight="1" spans="1:6">
      <c r="A133" s="254" t="s">
        <v>332</v>
      </c>
      <c r="B133" s="250">
        <v>10824.302107</v>
      </c>
      <c r="C133" s="250">
        <v>10821.302107</v>
      </c>
      <c r="D133" s="250">
        <v>3</v>
      </c>
      <c r="E133" s="250">
        <v>0</v>
      </c>
      <c r="F133" s="251"/>
    </row>
    <row r="134" ht="28" customHeight="1" spans="1:6">
      <c r="A134" s="252" t="s">
        <v>333</v>
      </c>
      <c r="B134" s="250">
        <v>292.014849</v>
      </c>
      <c r="C134" s="250">
        <v>65.014849</v>
      </c>
      <c r="D134" s="250">
        <v>37</v>
      </c>
      <c r="E134" s="250">
        <v>0</v>
      </c>
      <c r="F134" s="251"/>
    </row>
    <row r="135" ht="28" customHeight="1" spans="1:6">
      <c r="A135" s="252" t="s">
        <v>334</v>
      </c>
      <c r="B135" s="250">
        <v>3122.205839</v>
      </c>
      <c r="C135" s="250">
        <v>3121.205839</v>
      </c>
      <c r="D135" s="250">
        <v>1</v>
      </c>
      <c r="E135" s="250">
        <v>0</v>
      </c>
      <c r="F135" s="251"/>
    </row>
    <row r="136" ht="28" customHeight="1" spans="1:6">
      <c r="A136" s="252" t="s">
        <v>335</v>
      </c>
      <c r="B136" s="250">
        <v>3122.205839</v>
      </c>
      <c r="C136" s="250">
        <v>3121.205839</v>
      </c>
      <c r="D136" s="250">
        <v>1</v>
      </c>
      <c r="E136" s="250">
        <v>0</v>
      </c>
      <c r="F136" s="251"/>
    </row>
    <row r="137" ht="28" customHeight="1" spans="1:6">
      <c r="A137" s="252" t="s">
        <v>336</v>
      </c>
      <c r="B137" s="250">
        <v>360.2393</v>
      </c>
      <c r="C137" s="250">
        <v>360.2393</v>
      </c>
      <c r="D137" s="250">
        <v>0</v>
      </c>
      <c r="E137" s="250">
        <v>0</v>
      </c>
      <c r="F137" s="251"/>
    </row>
    <row r="138" ht="28" customHeight="1" spans="1:6">
      <c r="A138" s="252" t="s">
        <v>337</v>
      </c>
      <c r="B138" s="250">
        <v>360.2393</v>
      </c>
      <c r="C138" s="250">
        <v>360.2393</v>
      </c>
      <c r="D138" s="250">
        <v>0</v>
      </c>
      <c r="E138" s="250">
        <v>0</v>
      </c>
      <c r="F138" s="251"/>
    </row>
    <row r="139" ht="28" customHeight="1" spans="1:6">
      <c r="A139" s="254" t="s">
        <v>338</v>
      </c>
      <c r="B139" s="250">
        <v>318.671844</v>
      </c>
      <c r="C139" s="250">
        <v>318.671844</v>
      </c>
      <c r="D139" s="250">
        <v>0</v>
      </c>
      <c r="E139" s="250">
        <v>0</v>
      </c>
      <c r="F139" s="253"/>
    </row>
    <row r="140" ht="28" customHeight="1" spans="1:6">
      <c r="A140" s="254" t="s">
        <v>339</v>
      </c>
      <c r="B140" s="250">
        <v>0</v>
      </c>
      <c r="C140" s="250"/>
      <c r="D140" s="250">
        <v>0</v>
      </c>
      <c r="E140" s="250">
        <v>0</v>
      </c>
      <c r="F140" s="253"/>
    </row>
    <row r="141" ht="28" customHeight="1" spans="1:6">
      <c r="A141" s="252" t="s">
        <v>340</v>
      </c>
      <c r="B141" s="250">
        <v>318.671844</v>
      </c>
      <c r="C141" s="250">
        <v>318.671844</v>
      </c>
      <c r="D141" s="250">
        <v>0</v>
      </c>
      <c r="E141" s="250">
        <v>0</v>
      </c>
      <c r="F141" s="253"/>
    </row>
    <row r="142" ht="28" customHeight="1" spans="1:6">
      <c r="A142" s="252" t="s">
        <v>341</v>
      </c>
      <c r="B142" s="250">
        <v>1309.500883</v>
      </c>
      <c r="C142" s="250">
        <v>999.500883</v>
      </c>
      <c r="D142" s="250">
        <v>310</v>
      </c>
      <c r="E142" s="250">
        <v>0</v>
      </c>
      <c r="F142" s="251"/>
    </row>
    <row r="143" ht="28" customHeight="1" spans="1:6">
      <c r="A143" s="252" t="s">
        <v>342</v>
      </c>
      <c r="B143" s="250">
        <v>0</v>
      </c>
      <c r="C143" s="250"/>
      <c r="D143" s="250">
        <v>0</v>
      </c>
      <c r="E143" s="250">
        <v>0</v>
      </c>
      <c r="F143" s="251"/>
    </row>
    <row r="144" ht="28" customHeight="1" spans="1:6">
      <c r="A144" s="252" t="s">
        <v>343</v>
      </c>
      <c r="B144" s="250">
        <v>1309.500883</v>
      </c>
      <c r="C144" s="250">
        <v>999.500883</v>
      </c>
      <c r="D144" s="250">
        <v>310</v>
      </c>
      <c r="E144" s="250">
        <v>0</v>
      </c>
      <c r="F144" s="251"/>
    </row>
    <row r="145" ht="28" customHeight="1" spans="1:6">
      <c r="A145" s="249" t="s">
        <v>344</v>
      </c>
      <c r="B145" s="250">
        <v>701</v>
      </c>
      <c r="C145" s="250">
        <v>701.412736</v>
      </c>
      <c r="D145" s="250">
        <v>0</v>
      </c>
      <c r="E145" s="250">
        <v>0</v>
      </c>
      <c r="F145" s="251"/>
    </row>
    <row r="146" ht="28" customHeight="1" spans="1:6">
      <c r="A146" s="254" t="s">
        <v>345</v>
      </c>
      <c r="B146" s="250">
        <v>68</v>
      </c>
      <c r="C146" s="250">
        <v>68.412736</v>
      </c>
      <c r="D146" s="250">
        <v>0</v>
      </c>
      <c r="E146" s="250">
        <v>0</v>
      </c>
      <c r="F146" s="251"/>
    </row>
    <row r="147" ht="28" customHeight="1" spans="1:6">
      <c r="A147" s="252" t="s">
        <v>241</v>
      </c>
      <c r="B147" s="250">
        <v>46</v>
      </c>
      <c r="C147" s="250">
        <v>46.047936</v>
      </c>
      <c r="D147" s="250">
        <v>0</v>
      </c>
      <c r="E147" s="250">
        <v>0</v>
      </c>
      <c r="F147" s="251"/>
    </row>
    <row r="148" ht="28" customHeight="1" spans="1:6">
      <c r="A148" s="252" t="s">
        <v>242</v>
      </c>
      <c r="B148" s="250">
        <v>2</v>
      </c>
      <c r="C148" s="250">
        <v>2.3648</v>
      </c>
      <c r="D148" s="250">
        <v>0</v>
      </c>
      <c r="E148" s="250">
        <v>0</v>
      </c>
      <c r="F148" s="251"/>
    </row>
    <row r="149" ht="28" customHeight="1" spans="1:6">
      <c r="A149" s="254" t="s">
        <v>346</v>
      </c>
      <c r="B149" s="250">
        <v>20</v>
      </c>
      <c r="C149" s="250">
        <v>20</v>
      </c>
      <c r="D149" s="250">
        <v>0</v>
      </c>
      <c r="E149" s="250">
        <v>0</v>
      </c>
      <c r="F149" s="253"/>
    </row>
    <row r="150" ht="28" customHeight="1" spans="1:6">
      <c r="A150" s="254" t="s">
        <v>347</v>
      </c>
      <c r="B150" s="250">
        <v>365</v>
      </c>
      <c r="C150" s="250">
        <v>365</v>
      </c>
      <c r="D150" s="250">
        <v>0</v>
      </c>
      <c r="E150" s="250">
        <v>0</v>
      </c>
      <c r="F150" s="253"/>
    </row>
    <row r="151" ht="28" customHeight="1" spans="1:6">
      <c r="A151" s="254" t="s">
        <v>348</v>
      </c>
      <c r="B151" s="250">
        <v>365</v>
      </c>
      <c r="C151" s="250">
        <v>365</v>
      </c>
      <c r="D151" s="250">
        <v>0</v>
      </c>
      <c r="E151" s="250">
        <v>0</v>
      </c>
      <c r="F151" s="253"/>
    </row>
    <row r="152" ht="28" customHeight="1" spans="1:6">
      <c r="A152" s="252" t="s">
        <v>349</v>
      </c>
      <c r="B152" s="250">
        <v>68</v>
      </c>
      <c r="C152" s="250">
        <v>68</v>
      </c>
      <c r="D152" s="250">
        <v>0</v>
      </c>
      <c r="E152" s="250">
        <v>0</v>
      </c>
      <c r="F152" s="253"/>
    </row>
    <row r="153" ht="28" customHeight="1" spans="1:6">
      <c r="A153" s="254" t="s">
        <v>350</v>
      </c>
      <c r="B153" s="250">
        <v>8</v>
      </c>
      <c r="C153" s="250">
        <v>8</v>
      </c>
      <c r="D153" s="250">
        <v>0</v>
      </c>
      <c r="E153" s="250">
        <v>0</v>
      </c>
      <c r="F153" s="253"/>
    </row>
    <row r="154" ht="28" customHeight="1" spans="1:6">
      <c r="A154" s="252" t="s">
        <v>351</v>
      </c>
      <c r="B154" s="250">
        <v>60</v>
      </c>
      <c r="C154" s="250">
        <v>60</v>
      </c>
      <c r="D154" s="250">
        <v>0</v>
      </c>
      <c r="E154" s="250">
        <v>0</v>
      </c>
      <c r="F154" s="253" t="s">
        <v>352</v>
      </c>
    </row>
    <row r="155" ht="28" customHeight="1" spans="1:6">
      <c r="A155" s="252" t="s">
        <v>353</v>
      </c>
      <c r="B155" s="250">
        <v>200</v>
      </c>
      <c r="C155" s="250">
        <v>200</v>
      </c>
      <c r="D155" s="250">
        <v>0</v>
      </c>
      <c r="E155" s="250">
        <v>0</v>
      </c>
      <c r="F155" s="256"/>
    </row>
    <row r="156" ht="28" customHeight="1" spans="1:6">
      <c r="A156" s="254" t="s">
        <v>354</v>
      </c>
      <c r="B156" s="250">
        <v>200</v>
      </c>
      <c r="C156" s="250">
        <v>200</v>
      </c>
      <c r="D156" s="250">
        <v>0</v>
      </c>
      <c r="E156" s="250">
        <v>0</v>
      </c>
      <c r="F156" s="251"/>
    </row>
    <row r="157" ht="28" customHeight="1" spans="1:6">
      <c r="A157" s="249" t="s">
        <v>355</v>
      </c>
      <c r="B157" s="250">
        <v>11112</v>
      </c>
      <c r="C157" s="250">
        <v>8735.8746</v>
      </c>
      <c r="D157" s="250">
        <v>346</v>
      </c>
      <c r="E157" s="250">
        <v>2000</v>
      </c>
      <c r="F157" s="251"/>
    </row>
    <row r="158" ht="28" customHeight="1" spans="1:6">
      <c r="A158" s="249" t="s">
        <v>356</v>
      </c>
      <c r="B158" s="250">
        <v>1502</v>
      </c>
      <c r="C158" s="250">
        <v>1071.147471</v>
      </c>
      <c r="D158" s="250">
        <v>0</v>
      </c>
      <c r="E158" s="250">
        <v>400</v>
      </c>
      <c r="F158" s="253"/>
    </row>
    <row r="159" ht="28" customHeight="1" spans="1:6">
      <c r="A159" s="249" t="s">
        <v>241</v>
      </c>
      <c r="B159" s="250">
        <v>138</v>
      </c>
      <c r="C159" s="250">
        <v>138.005503</v>
      </c>
      <c r="D159" s="250">
        <v>0</v>
      </c>
      <c r="E159" s="250">
        <v>0</v>
      </c>
      <c r="F159" s="253"/>
    </row>
    <row r="160" ht="28" customHeight="1" spans="1:6">
      <c r="A160" s="249" t="s">
        <v>357</v>
      </c>
      <c r="B160" s="250">
        <v>327</v>
      </c>
      <c r="C160" s="250">
        <v>326.816556</v>
      </c>
      <c r="D160" s="250">
        <v>0</v>
      </c>
      <c r="E160" s="250">
        <v>0</v>
      </c>
      <c r="F160" s="251"/>
    </row>
    <row r="161" ht="28" customHeight="1" spans="1:6">
      <c r="A161" s="249" t="s">
        <v>358</v>
      </c>
      <c r="B161" s="250">
        <v>149</v>
      </c>
      <c r="C161" s="250">
        <v>149.0904</v>
      </c>
      <c r="D161" s="250">
        <v>0</v>
      </c>
      <c r="E161" s="250">
        <v>0</v>
      </c>
      <c r="F161" s="251"/>
    </row>
    <row r="162" ht="28" customHeight="1" spans="1:6">
      <c r="A162" s="249" t="s">
        <v>359</v>
      </c>
      <c r="B162" s="250">
        <v>9</v>
      </c>
      <c r="C162" s="250">
        <v>9</v>
      </c>
      <c r="D162" s="250">
        <v>0</v>
      </c>
      <c r="E162" s="250">
        <v>0</v>
      </c>
      <c r="F162" s="253"/>
    </row>
    <row r="163" ht="28" customHeight="1" spans="1:6">
      <c r="A163" s="249" t="s">
        <v>360</v>
      </c>
      <c r="B163" s="250">
        <v>113</v>
      </c>
      <c r="C163" s="250">
        <v>112.809541</v>
      </c>
      <c r="D163" s="250">
        <v>0</v>
      </c>
      <c r="E163" s="250">
        <v>0</v>
      </c>
      <c r="F163" s="251"/>
    </row>
    <row r="164" ht="28" customHeight="1" spans="1:6">
      <c r="A164" s="249" t="s">
        <v>361</v>
      </c>
      <c r="B164" s="250">
        <v>147</v>
      </c>
      <c r="C164" s="250">
        <v>146.584671</v>
      </c>
      <c r="D164" s="250">
        <v>0</v>
      </c>
      <c r="E164" s="250">
        <v>0</v>
      </c>
      <c r="F164" s="251"/>
    </row>
    <row r="165" ht="28" customHeight="1" spans="1:6">
      <c r="A165" s="249" t="s">
        <v>362</v>
      </c>
      <c r="B165" s="250">
        <v>619</v>
      </c>
      <c r="C165" s="250">
        <v>188.8408</v>
      </c>
      <c r="D165" s="250">
        <v>0</v>
      </c>
      <c r="E165" s="250">
        <v>400</v>
      </c>
      <c r="F165" s="253"/>
    </row>
    <row r="166" ht="28" customHeight="1" spans="1:6">
      <c r="A166" s="249" t="s">
        <v>363</v>
      </c>
      <c r="B166" s="250">
        <v>4530</v>
      </c>
      <c r="C166" s="250">
        <v>2828.360479</v>
      </c>
      <c r="D166" s="250">
        <v>302</v>
      </c>
      <c r="E166" s="250">
        <v>1400</v>
      </c>
      <c r="F166" s="253" t="s">
        <v>258</v>
      </c>
    </row>
    <row r="167" ht="28" customHeight="1" spans="1:6">
      <c r="A167" s="249" t="s">
        <v>364</v>
      </c>
      <c r="B167" s="250">
        <v>3975</v>
      </c>
      <c r="C167" s="250">
        <v>2573.11932</v>
      </c>
      <c r="D167" s="250">
        <v>302</v>
      </c>
      <c r="E167" s="250">
        <v>1100</v>
      </c>
      <c r="F167" s="251"/>
    </row>
    <row r="168" ht="28" customHeight="1" spans="1:6">
      <c r="A168" s="249" t="s">
        <v>365</v>
      </c>
      <c r="B168" s="250">
        <v>555</v>
      </c>
      <c r="C168" s="250">
        <v>255.241159</v>
      </c>
      <c r="D168" s="250">
        <v>0</v>
      </c>
      <c r="E168" s="250">
        <v>300</v>
      </c>
      <c r="F168" s="251"/>
    </row>
    <row r="169" ht="28" customHeight="1" spans="1:6">
      <c r="A169" s="249" t="s">
        <v>366</v>
      </c>
      <c r="B169" s="250">
        <v>2704</v>
      </c>
      <c r="C169" s="250">
        <v>2663.6027</v>
      </c>
      <c r="D169" s="250">
        <v>40</v>
      </c>
      <c r="E169" s="250">
        <v>0</v>
      </c>
      <c r="F169" s="251"/>
    </row>
    <row r="170" ht="28" customHeight="1" spans="1:6">
      <c r="A170" s="249" t="s">
        <v>367</v>
      </c>
      <c r="B170" s="250">
        <v>2704</v>
      </c>
      <c r="C170" s="250">
        <v>2663.6027</v>
      </c>
      <c r="D170" s="250">
        <v>40</v>
      </c>
      <c r="E170" s="250">
        <v>0</v>
      </c>
      <c r="F170" s="251"/>
    </row>
    <row r="171" ht="28" customHeight="1" spans="1:6">
      <c r="A171" s="249" t="s">
        <v>368</v>
      </c>
      <c r="B171" s="250">
        <v>937</v>
      </c>
      <c r="C171" s="250">
        <v>737.5347</v>
      </c>
      <c r="D171" s="250">
        <v>0</v>
      </c>
      <c r="E171" s="250">
        <v>200</v>
      </c>
      <c r="F171" s="251"/>
    </row>
    <row r="172" ht="28" customHeight="1" spans="1:6">
      <c r="A172" s="249" t="s">
        <v>369</v>
      </c>
      <c r="B172" s="250">
        <v>919</v>
      </c>
      <c r="C172" s="250">
        <v>719.0947</v>
      </c>
      <c r="D172" s="250">
        <v>0</v>
      </c>
      <c r="E172" s="250">
        <v>200</v>
      </c>
      <c r="F172" s="251"/>
    </row>
    <row r="173" ht="28" customHeight="1" spans="1:6">
      <c r="A173" s="249" t="s">
        <v>370</v>
      </c>
      <c r="B173" s="250">
        <v>18</v>
      </c>
      <c r="C173" s="250">
        <v>18.44</v>
      </c>
      <c r="D173" s="250">
        <v>0</v>
      </c>
      <c r="E173" s="250">
        <v>0</v>
      </c>
      <c r="F173" s="253"/>
    </row>
    <row r="174" ht="28" customHeight="1" spans="1:6">
      <c r="A174" s="249" t="s">
        <v>371</v>
      </c>
      <c r="B174" s="250">
        <v>87</v>
      </c>
      <c r="C174" s="250">
        <v>87.23</v>
      </c>
      <c r="D174" s="250">
        <v>0</v>
      </c>
      <c r="E174" s="250">
        <v>0</v>
      </c>
      <c r="F174" s="253"/>
    </row>
    <row r="175" ht="28" customHeight="1" spans="1:6">
      <c r="A175" s="249" t="s">
        <v>372</v>
      </c>
      <c r="B175" s="250">
        <v>60</v>
      </c>
      <c r="C175" s="250">
        <v>60</v>
      </c>
      <c r="D175" s="250">
        <v>0</v>
      </c>
      <c r="E175" s="250">
        <v>0</v>
      </c>
      <c r="F175" s="253"/>
    </row>
    <row r="176" ht="28" customHeight="1" spans="1:6">
      <c r="A176" s="249" t="s">
        <v>373</v>
      </c>
      <c r="B176" s="250">
        <v>27</v>
      </c>
      <c r="C176" s="250">
        <v>27.23</v>
      </c>
      <c r="D176" s="250">
        <v>0</v>
      </c>
      <c r="E176" s="250">
        <v>0</v>
      </c>
      <c r="F176" s="253"/>
    </row>
    <row r="177" ht="28" customHeight="1" spans="1:6">
      <c r="A177" s="249" t="s">
        <v>374</v>
      </c>
      <c r="B177" s="250">
        <v>1352</v>
      </c>
      <c r="C177" s="250">
        <v>1347.99925</v>
      </c>
      <c r="D177" s="250">
        <v>4</v>
      </c>
      <c r="E177" s="250">
        <v>0</v>
      </c>
      <c r="F177" s="253"/>
    </row>
    <row r="178" ht="28" customHeight="1" spans="1:6">
      <c r="A178" s="249" t="s">
        <v>375</v>
      </c>
      <c r="B178" s="250">
        <v>0</v>
      </c>
      <c r="C178" s="250"/>
      <c r="D178" s="250">
        <v>0</v>
      </c>
      <c r="E178" s="250">
        <v>0</v>
      </c>
      <c r="F178" s="251"/>
    </row>
    <row r="179" ht="28" customHeight="1" spans="1:6">
      <c r="A179" s="249" t="s">
        <v>376</v>
      </c>
      <c r="B179" s="250">
        <v>1352</v>
      </c>
      <c r="C179" s="250">
        <v>1347.979</v>
      </c>
      <c r="D179" s="250">
        <v>4</v>
      </c>
      <c r="E179" s="250">
        <v>0</v>
      </c>
      <c r="F179" s="251"/>
    </row>
    <row r="180" ht="28" customHeight="1" spans="1:6">
      <c r="A180" s="249" t="s">
        <v>377</v>
      </c>
      <c r="B180" s="250">
        <v>71480.519147</v>
      </c>
      <c r="C180" s="250">
        <v>70102.519147</v>
      </c>
      <c r="D180" s="250">
        <v>949</v>
      </c>
      <c r="E180" s="250">
        <v>400</v>
      </c>
      <c r="F180" s="251"/>
    </row>
    <row r="181" ht="28" customHeight="1" spans="1:6">
      <c r="A181" s="249" t="s">
        <v>378</v>
      </c>
      <c r="B181" s="250">
        <v>1465.45546</v>
      </c>
      <c r="C181" s="250">
        <v>1465.45546</v>
      </c>
      <c r="D181" s="250">
        <v>0</v>
      </c>
      <c r="E181" s="250">
        <v>0</v>
      </c>
      <c r="F181" s="251"/>
    </row>
    <row r="182" ht="28" customHeight="1" spans="1:6">
      <c r="A182" s="249" t="s">
        <v>241</v>
      </c>
      <c r="B182" s="250">
        <v>291.327652</v>
      </c>
      <c r="C182" s="250">
        <v>291.327652</v>
      </c>
      <c r="D182" s="250">
        <v>0</v>
      </c>
      <c r="E182" s="250">
        <v>0</v>
      </c>
      <c r="F182" s="251"/>
    </row>
    <row r="183" ht="28" customHeight="1" spans="1:6">
      <c r="A183" s="249" t="s">
        <v>242</v>
      </c>
      <c r="B183" s="250">
        <v>0</v>
      </c>
      <c r="C183" s="250"/>
      <c r="D183" s="250">
        <v>0</v>
      </c>
      <c r="E183" s="250">
        <v>0</v>
      </c>
      <c r="F183" s="251"/>
    </row>
    <row r="184" ht="28" customHeight="1" spans="1:6">
      <c r="A184" s="249" t="s">
        <v>379</v>
      </c>
      <c r="B184" s="250">
        <v>42.0992</v>
      </c>
      <c r="C184" s="250">
        <v>42.0992</v>
      </c>
      <c r="D184" s="250">
        <v>0</v>
      </c>
      <c r="E184" s="250">
        <v>0</v>
      </c>
      <c r="F184" s="253"/>
    </row>
    <row r="185" ht="28" customHeight="1" spans="1:6">
      <c r="A185" s="249" t="s">
        <v>380</v>
      </c>
      <c r="B185" s="250">
        <v>10</v>
      </c>
      <c r="C185" s="250">
        <v>10</v>
      </c>
      <c r="D185" s="250">
        <v>0</v>
      </c>
      <c r="E185" s="250">
        <v>0</v>
      </c>
      <c r="F185" s="253"/>
    </row>
    <row r="186" ht="28" customHeight="1" spans="1:6">
      <c r="A186" s="249" t="s">
        <v>381</v>
      </c>
      <c r="B186" s="250">
        <v>579.492104</v>
      </c>
      <c r="C186" s="250">
        <v>579.492104</v>
      </c>
      <c r="D186" s="250">
        <v>0</v>
      </c>
      <c r="E186" s="250">
        <v>0</v>
      </c>
      <c r="F186" s="251"/>
    </row>
    <row r="187" ht="28" customHeight="1" spans="1:6">
      <c r="A187" s="249" t="s">
        <v>382</v>
      </c>
      <c r="B187" s="250">
        <v>75</v>
      </c>
      <c r="C187" s="250">
        <v>75</v>
      </c>
      <c r="D187" s="250">
        <v>0</v>
      </c>
      <c r="E187" s="250">
        <v>0</v>
      </c>
      <c r="F187" s="253" t="s">
        <v>383</v>
      </c>
    </row>
    <row r="188" ht="28" customHeight="1" spans="1:6">
      <c r="A188" s="249" t="s">
        <v>243</v>
      </c>
      <c r="B188" s="250">
        <v>444.636504</v>
      </c>
      <c r="C188" s="250">
        <v>444.636504</v>
      </c>
      <c r="D188" s="250">
        <v>0</v>
      </c>
      <c r="E188" s="250">
        <v>0</v>
      </c>
      <c r="F188" s="251"/>
    </row>
    <row r="189" ht="28" customHeight="1" spans="1:6">
      <c r="A189" s="249" t="s">
        <v>384</v>
      </c>
      <c r="B189" s="250">
        <v>22.9</v>
      </c>
      <c r="C189" s="250">
        <v>22.9</v>
      </c>
      <c r="D189" s="250">
        <v>0</v>
      </c>
      <c r="E189" s="250">
        <v>0</v>
      </c>
      <c r="F189" s="253" t="s">
        <v>385</v>
      </c>
    </row>
    <row r="190" ht="28" customHeight="1" spans="1:6">
      <c r="A190" s="249" t="s">
        <v>386</v>
      </c>
      <c r="B190" s="250">
        <v>323.145911</v>
      </c>
      <c r="C190" s="250">
        <v>323.145911</v>
      </c>
      <c r="D190" s="250">
        <v>0</v>
      </c>
      <c r="E190" s="250">
        <v>0</v>
      </c>
      <c r="F190" s="253"/>
    </row>
    <row r="191" ht="28" customHeight="1" spans="1:6">
      <c r="A191" s="249" t="s">
        <v>241</v>
      </c>
      <c r="B191" s="250">
        <v>46.89294</v>
      </c>
      <c r="C191" s="250">
        <v>46.89294</v>
      </c>
      <c r="D191" s="250">
        <v>0</v>
      </c>
      <c r="E191" s="250">
        <v>0</v>
      </c>
      <c r="F191" s="253"/>
    </row>
    <row r="192" ht="28" customHeight="1" spans="1:6">
      <c r="A192" s="249" t="s">
        <v>387</v>
      </c>
      <c r="B192" s="250">
        <v>0.91</v>
      </c>
      <c r="C192" s="250">
        <v>0.91</v>
      </c>
      <c r="D192" s="250">
        <v>0</v>
      </c>
      <c r="E192" s="250">
        <v>0</v>
      </c>
      <c r="F192" s="251"/>
    </row>
    <row r="193" ht="28" customHeight="1" spans="1:6">
      <c r="A193" s="249" t="s">
        <v>388</v>
      </c>
      <c r="B193" s="250">
        <v>5</v>
      </c>
      <c r="C193" s="250">
        <v>5</v>
      </c>
      <c r="D193" s="250">
        <v>0</v>
      </c>
      <c r="E193" s="250">
        <v>0</v>
      </c>
      <c r="F193" s="251"/>
    </row>
    <row r="194" ht="28" customHeight="1" spans="1:6">
      <c r="A194" s="257" t="s">
        <v>389</v>
      </c>
      <c r="B194" s="250">
        <v>0</v>
      </c>
      <c r="C194" s="250"/>
      <c r="D194" s="250">
        <v>0</v>
      </c>
      <c r="E194" s="250">
        <v>0</v>
      </c>
      <c r="F194" s="253"/>
    </row>
    <row r="195" ht="28" customHeight="1" spans="1:6">
      <c r="A195" s="249" t="s">
        <v>390</v>
      </c>
      <c r="B195" s="250">
        <v>270.342971</v>
      </c>
      <c r="C195" s="250">
        <v>270.342971</v>
      </c>
      <c r="D195" s="250">
        <v>0</v>
      </c>
      <c r="E195" s="250">
        <v>0</v>
      </c>
      <c r="F195" s="253"/>
    </row>
    <row r="196" ht="28" customHeight="1" spans="1:6">
      <c r="A196" s="249" t="s">
        <v>391</v>
      </c>
      <c r="B196" s="250">
        <v>33074.230096</v>
      </c>
      <c r="C196" s="250">
        <v>33074.230096</v>
      </c>
      <c r="D196" s="250">
        <v>0</v>
      </c>
      <c r="E196" s="250">
        <v>0</v>
      </c>
      <c r="F196" s="251"/>
    </row>
    <row r="197" ht="28" customHeight="1" spans="1:6">
      <c r="A197" s="249" t="s">
        <v>392</v>
      </c>
      <c r="B197" s="250">
        <v>1023.0544</v>
      </c>
      <c r="C197" s="250">
        <v>1023.0544</v>
      </c>
      <c r="D197" s="250">
        <v>0</v>
      </c>
      <c r="E197" s="250">
        <v>0</v>
      </c>
      <c r="F197" s="253"/>
    </row>
    <row r="198" ht="28" customHeight="1" spans="1:6">
      <c r="A198" s="249" t="s">
        <v>393</v>
      </c>
      <c r="B198" s="250">
        <v>832.4978</v>
      </c>
      <c r="C198" s="250">
        <v>832.4978</v>
      </c>
      <c r="D198" s="250">
        <v>0</v>
      </c>
      <c r="E198" s="250">
        <v>0</v>
      </c>
      <c r="F198" s="253"/>
    </row>
    <row r="199" ht="28" customHeight="1" spans="1:6">
      <c r="A199" s="249" t="s">
        <v>394</v>
      </c>
      <c r="B199" s="250">
        <v>390.732294</v>
      </c>
      <c r="C199" s="250">
        <v>390.732294</v>
      </c>
      <c r="D199" s="250">
        <v>0</v>
      </c>
      <c r="E199" s="250">
        <v>0</v>
      </c>
      <c r="F199" s="251"/>
    </row>
    <row r="200" ht="28" customHeight="1" spans="1:6">
      <c r="A200" s="249" t="s">
        <v>395</v>
      </c>
      <c r="B200" s="250">
        <v>4613.696852</v>
      </c>
      <c r="C200" s="250">
        <v>4613.696852</v>
      </c>
      <c r="D200" s="250">
        <v>0</v>
      </c>
      <c r="E200" s="250">
        <v>0</v>
      </c>
      <c r="F200" s="253"/>
    </row>
    <row r="201" ht="28" customHeight="1" spans="1:6">
      <c r="A201" s="249" t="s">
        <v>396</v>
      </c>
      <c r="B201" s="250">
        <v>407.70215</v>
      </c>
      <c r="C201" s="250">
        <v>407.70215</v>
      </c>
      <c r="D201" s="250">
        <v>0</v>
      </c>
      <c r="E201" s="250">
        <v>0</v>
      </c>
      <c r="F201" s="253"/>
    </row>
    <row r="202" ht="28" customHeight="1" spans="1:6">
      <c r="A202" s="249" t="s">
        <v>397</v>
      </c>
      <c r="B202" s="250">
        <v>25756</v>
      </c>
      <c r="C202" s="250">
        <v>25756</v>
      </c>
      <c r="D202" s="250">
        <v>0</v>
      </c>
      <c r="E202" s="250">
        <v>0</v>
      </c>
      <c r="F202" s="253"/>
    </row>
    <row r="203" ht="28" customHeight="1" spans="1:6">
      <c r="A203" s="249" t="s">
        <v>398</v>
      </c>
      <c r="B203" s="250">
        <v>50.5466</v>
      </c>
      <c r="C203" s="250">
        <v>50.5466</v>
      </c>
      <c r="D203" s="250">
        <v>0</v>
      </c>
      <c r="E203" s="250">
        <v>0</v>
      </c>
      <c r="F203" s="253"/>
    </row>
    <row r="204" ht="28" customHeight="1" spans="1:6">
      <c r="A204" s="249" t="s">
        <v>399</v>
      </c>
      <c r="B204" s="250">
        <v>2291.168335</v>
      </c>
      <c r="C204" s="250">
        <v>1080.168335</v>
      </c>
      <c r="D204" s="250">
        <v>811</v>
      </c>
      <c r="E204" s="250">
        <v>400</v>
      </c>
      <c r="F204" s="251" t="s">
        <v>258</v>
      </c>
    </row>
    <row r="205" ht="28" customHeight="1" spans="1:6">
      <c r="A205" s="249" t="s">
        <v>400</v>
      </c>
      <c r="B205" s="250">
        <v>2291.168335</v>
      </c>
      <c r="C205" s="250">
        <v>1080.168335</v>
      </c>
      <c r="D205" s="250">
        <v>811</v>
      </c>
      <c r="E205" s="250">
        <v>400</v>
      </c>
      <c r="F205" s="251"/>
    </row>
    <row r="206" ht="28" customHeight="1" spans="1:6">
      <c r="A206" s="249" t="s">
        <v>401</v>
      </c>
      <c r="B206" s="250">
        <v>5268.288</v>
      </c>
      <c r="C206" s="250">
        <v>5216.288</v>
      </c>
      <c r="D206" s="250">
        <v>52</v>
      </c>
      <c r="E206" s="250">
        <v>0</v>
      </c>
      <c r="F206" s="251"/>
    </row>
    <row r="207" ht="28" customHeight="1" spans="1:6">
      <c r="A207" s="249" t="s">
        <v>402</v>
      </c>
      <c r="B207" s="250">
        <v>1326.875</v>
      </c>
      <c r="C207" s="250">
        <v>1326.875</v>
      </c>
      <c r="D207" s="250">
        <v>0</v>
      </c>
      <c r="E207" s="250">
        <v>0</v>
      </c>
      <c r="F207" s="251" t="s">
        <v>403</v>
      </c>
    </row>
    <row r="208" ht="28" customHeight="1" spans="1:6">
      <c r="A208" s="249" t="s">
        <v>404</v>
      </c>
      <c r="B208" s="250">
        <v>588.689</v>
      </c>
      <c r="C208" s="250">
        <v>588.689</v>
      </c>
      <c r="D208" s="250">
        <v>0</v>
      </c>
      <c r="E208" s="250">
        <v>0</v>
      </c>
      <c r="F208" s="253" t="s">
        <v>405</v>
      </c>
    </row>
    <row r="209" ht="28" customHeight="1" spans="1:6">
      <c r="A209" s="249" t="s">
        <v>406</v>
      </c>
      <c r="B209" s="250">
        <v>609.1656</v>
      </c>
      <c r="C209" s="250">
        <v>609.1656</v>
      </c>
      <c r="D209" s="250">
        <v>0</v>
      </c>
      <c r="E209" s="250">
        <v>0</v>
      </c>
      <c r="F209" s="253" t="s">
        <v>405</v>
      </c>
    </row>
    <row r="210" ht="28" customHeight="1" spans="1:6">
      <c r="A210" s="249" t="s">
        <v>407</v>
      </c>
      <c r="B210" s="250">
        <v>886.4</v>
      </c>
      <c r="C210" s="250">
        <v>886.4</v>
      </c>
      <c r="D210" s="250">
        <v>0</v>
      </c>
      <c r="E210" s="250">
        <v>0</v>
      </c>
      <c r="F210" s="253"/>
    </row>
    <row r="211" ht="28" customHeight="1" spans="1:6">
      <c r="A211" s="249" t="s">
        <v>408</v>
      </c>
      <c r="B211" s="250">
        <v>1304.8724</v>
      </c>
      <c r="C211" s="250">
        <v>1304.8724</v>
      </c>
      <c r="D211" s="250">
        <v>0</v>
      </c>
      <c r="E211" s="250">
        <v>0</v>
      </c>
      <c r="F211" s="253" t="s">
        <v>405</v>
      </c>
    </row>
    <row r="212" ht="28" customHeight="1" spans="1:6">
      <c r="A212" s="249" t="s">
        <v>409</v>
      </c>
      <c r="B212" s="250">
        <v>12.19</v>
      </c>
      <c r="C212" s="250">
        <v>12.19</v>
      </c>
      <c r="D212" s="250">
        <v>0</v>
      </c>
      <c r="E212" s="250">
        <v>0</v>
      </c>
      <c r="F212" s="251"/>
    </row>
    <row r="213" ht="28" customHeight="1" spans="1:6">
      <c r="A213" s="249" t="s">
        <v>410</v>
      </c>
      <c r="B213" s="250">
        <v>540.096</v>
      </c>
      <c r="C213" s="250">
        <v>488.096</v>
      </c>
      <c r="D213" s="250">
        <v>52</v>
      </c>
      <c r="E213" s="250">
        <v>0</v>
      </c>
      <c r="F213" s="253"/>
    </row>
    <row r="214" ht="28" customHeight="1" spans="1:6">
      <c r="A214" s="249" t="s">
        <v>411</v>
      </c>
      <c r="B214" s="250">
        <v>1347.49688</v>
      </c>
      <c r="C214" s="250">
        <v>1274.49688</v>
      </c>
      <c r="D214" s="250">
        <v>73</v>
      </c>
      <c r="E214" s="250">
        <v>0</v>
      </c>
      <c r="F214" s="251"/>
    </row>
    <row r="215" ht="28" customHeight="1" spans="1:6">
      <c r="A215" s="249" t="s">
        <v>412</v>
      </c>
      <c r="B215" s="250">
        <v>376.17</v>
      </c>
      <c r="C215" s="250">
        <v>376.17</v>
      </c>
      <c r="D215" s="250">
        <v>0</v>
      </c>
      <c r="E215" s="250">
        <v>0</v>
      </c>
      <c r="F215" s="251"/>
    </row>
    <row r="216" ht="28" customHeight="1" spans="1:6">
      <c r="A216" s="249" t="s">
        <v>413</v>
      </c>
      <c r="B216" s="250">
        <v>312.116963</v>
      </c>
      <c r="C216" s="250">
        <v>269.116963</v>
      </c>
      <c r="D216" s="250">
        <v>43</v>
      </c>
      <c r="E216" s="250">
        <v>0</v>
      </c>
      <c r="F216" s="253"/>
    </row>
    <row r="217" ht="28" customHeight="1" spans="1:6">
      <c r="A217" s="249" t="s">
        <v>414</v>
      </c>
      <c r="B217" s="250">
        <v>74.803155</v>
      </c>
      <c r="C217" s="250">
        <v>57.803155</v>
      </c>
      <c r="D217" s="250">
        <v>17</v>
      </c>
      <c r="E217" s="250">
        <v>0</v>
      </c>
      <c r="F217" s="253"/>
    </row>
    <row r="218" ht="28" customHeight="1" spans="1:6">
      <c r="A218" s="249" t="s">
        <v>415</v>
      </c>
      <c r="B218" s="250">
        <v>10.308</v>
      </c>
      <c r="C218" s="250"/>
      <c r="D218" s="250">
        <v>10</v>
      </c>
      <c r="E218" s="250">
        <v>0</v>
      </c>
      <c r="F218" s="253" t="s">
        <v>416</v>
      </c>
    </row>
    <row r="219" ht="28" customHeight="1" spans="1:6">
      <c r="A219" s="249" t="s">
        <v>417</v>
      </c>
      <c r="B219" s="250">
        <v>403.598762</v>
      </c>
      <c r="C219" s="250">
        <v>400.598762</v>
      </c>
      <c r="D219" s="250">
        <v>3</v>
      </c>
      <c r="E219" s="250">
        <v>0</v>
      </c>
      <c r="F219" s="251"/>
    </row>
    <row r="220" ht="28" customHeight="1" spans="1:6">
      <c r="A220" s="249" t="s">
        <v>418</v>
      </c>
      <c r="B220" s="250">
        <v>170.5</v>
      </c>
      <c r="C220" s="250">
        <v>170.5</v>
      </c>
      <c r="D220" s="250">
        <v>0</v>
      </c>
      <c r="E220" s="250">
        <v>0</v>
      </c>
      <c r="F220" s="253"/>
    </row>
    <row r="221" ht="28" customHeight="1" spans="1:6">
      <c r="A221" s="249" t="s">
        <v>419</v>
      </c>
      <c r="B221" s="250">
        <v>1778.6462</v>
      </c>
      <c r="C221" s="250">
        <v>1736.6462</v>
      </c>
      <c r="D221" s="250">
        <v>13</v>
      </c>
      <c r="E221" s="250">
        <v>0</v>
      </c>
      <c r="F221" s="253"/>
    </row>
    <row r="222" ht="28" customHeight="1" spans="1:6">
      <c r="A222" s="249" t="s">
        <v>420</v>
      </c>
      <c r="B222" s="250">
        <v>140</v>
      </c>
      <c r="C222" s="250">
        <v>130</v>
      </c>
      <c r="D222" s="250">
        <v>10</v>
      </c>
      <c r="E222" s="250">
        <v>0</v>
      </c>
      <c r="F222" s="253" t="s">
        <v>405</v>
      </c>
    </row>
    <row r="223" ht="28" customHeight="1" spans="1:6">
      <c r="A223" s="249" t="s">
        <v>421</v>
      </c>
      <c r="B223" s="250">
        <v>993.5332</v>
      </c>
      <c r="C223" s="250">
        <v>991.5332</v>
      </c>
      <c r="D223" s="250">
        <v>2</v>
      </c>
      <c r="E223" s="250">
        <v>0</v>
      </c>
      <c r="F223" s="251"/>
    </row>
    <row r="224" ht="28" customHeight="1" spans="1:6">
      <c r="A224" s="249" t="s">
        <v>422</v>
      </c>
      <c r="B224" s="250">
        <v>212</v>
      </c>
      <c r="C224" s="250">
        <v>212</v>
      </c>
      <c r="D224" s="250">
        <v>0</v>
      </c>
      <c r="E224" s="250">
        <v>0</v>
      </c>
      <c r="F224" s="253" t="s">
        <v>423</v>
      </c>
    </row>
    <row r="225" ht="28" customHeight="1" spans="1:6">
      <c r="A225" s="249" t="s">
        <v>424</v>
      </c>
      <c r="B225" s="250">
        <v>433.113</v>
      </c>
      <c r="C225" s="250">
        <v>403.113</v>
      </c>
      <c r="D225" s="250">
        <v>1</v>
      </c>
      <c r="E225" s="250">
        <v>0</v>
      </c>
      <c r="F225" s="253" t="s">
        <v>425</v>
      </c>
    </row>
    <row r="226" ht="28" customHeight="1" spans="1:6">
      <c r="A226" s="249" t="s">
        <v>426</v>
      </c>
      <c r="B226" s="250">
        <v>1512.070537</v>
      </c>
      <c r="C226" s="250">
        <v>1512.070537</v>
      </c>
      <c r="D226" s="250">
        <v>0</v>
      </c>
      <c r="E226" s="250">
        <v>0</v>
      </c>
      <c r="F226" s="251"/>
    </row>
    <row r="227" ht="28" customHeight="1" spans="1:6">
      <c r="A227" s="249" t="s">
        <v>241</v>
      </c>
      <c r="B227" s="250">
        <v>24.928831</v>
      </c>
      <c r="C227" s="250">
        <v>24.928831</v>
      </c>
      <c r="D227" s="250">
        <v>0</v>
      </c>
      <c r="E227" s="250">
        <v>0</v>
      </c>
      <c r="F227" s="251"/>
    </row>
    <row r="228" ht="28" customHeight="1" spans="1:6">
      <c r="A228" s="249" t="s">
        <v>242</v>
      </c>
      <c r="B228" s="250">
        <v>0.9936</v>
      </c>
      <c r="C228" s="250">
        <v>0.9936</v>
      </c>
      <c r="D228" s="250">
        <v>0</v>
      </c>
      <c r="E228" s="250">
        <v>0</v>
      </c>
      <c r="F228" s="251"/>
    </row>
    <row r="229" ht="28" customHeight="1" spans="1:6">
      <c r="A229" s="249" t="s">
        <v>427</v>
      </c>
      <c r="B229" s="250">
        <v>134.6</v>
      </c>
      <c r="C229" s="250">
        <v>134.6</v>
      </c>
      <c r="D229" s="250">
        <v>0</v>
      </c>
      <c r="E229" s="250">
        <v>0</v>
      </c>
      <c r="F229" s="253" t="s">
        <v>428</v>
      </c>
    </row>
    <row r="230" ht="28" customHeight="1" spans="1:6">
      <c r="A230" s="249" t="s">
        <v>429</v>
      </c>
      <c r="B230" s="250">
        <v>78.05</v>
      </c>
      <c r="C230" s="250">
        <v>78.05</v>
      </c>
      <c r="D230" s="250">
        <v>0</v>
      </c>
      <c r="E230" s="250">
        <v>0</v>
      </c>
      <c r="F230" s="253"/>
    </row>
    <row r="231" ht="28" customHeight="1" spans="1:6">
      <c r="A231" s="249" t="s">
        <v>430</v>
      </c>
      <c r="B231" s="250">
        <v>911.98845</v>
      </c>
      <c r="C231" s="250">
        <v>911.98845</v>
      </c>
      <c r="D231" s="250">
        <v>0</v>
      </c>
      <c r="E231" s="250">
        <v>0</v>
      </c>
      <c r="F231" s="253"/>
    </row>
    <row r="232" ht="28" customHeight="1" spans="1:6">
      <c r="A232" s="249" t="s">
        <v>431</v>
      </c>
      <c r="B232" s="250">
        <v>361.509656</v>
      </c>
      <c r="C232" s="250">
        <v>361.509656</v>
      </c>
      <c r="D232" s="250">
        <v>0</v>
      </c>
      <c r="E232" s="250">
        <v>0</v>
      </c>
      <c r="F232" s="253"/>
    </row>
    <row r="233" ht="28" customHeight="1" spans="1:6">
      <c r="A233" s="249" t="s">
        <v>432</v>
      </c>
      <c r="B233" s="250">
        <v>44.006576</v>
      </c>
      <c r="C233" s="250">
        <v>44.006576</v>
      </c>
      <c r="D233" s="250">
        <v>0</v>
      </c>
      <c r="E233" s="250">
        <v>0</v>
      </c>
      <c r="F233" s="253"/>
    </row>
    <row r="234" ht="28" customHeight="1" spans="1:6">
      <c r="A234" s="249" t="s">
        <v>241</v>
      </c>
      <c r="B234" s="250">
        <v>44.006576</v>
      </c>
      <c r="C234" s="250">
        <v>44.006576</v>
      </c>
      <c r="D234" s="250">
        <v>0</v>
      </c>
      <c r="E234" s="250">
        <v>0</v>
      </c>
      <c r="F234" s="253"/>
    </row>
    <row r="235" ht="28" customHeight="1" spans="1:6">
      <c r="A235" s="249" t="s">
        <v>433</v>
      </c>
      <c r="B235" s="250">
        <v>1017</v>
      </c>
      <c r="C235" s="250">
        <v>1017</v>
      </c>
      <c r="D235" s="250">
        <v>0</v>
      </c>
      <c r="E235" s="250">
        <v>0</v>
      </c>
      <c r="F235" s="251"/>
    </row>
    <row r="236" ht="28" customHeight="1" spans="1:6">
      <c r="A236" s="249" t="s">
        <v>434</v>
      </c>
      <c r="B236" s="250">
        <v>150</v>
      </c>
      <c r="C236" s="250">
        <v>150</v>
      </c>
      <c r="D236" s="250">
        <v>0</v>
      </c>
      <c r="E236" s="250">
        <v>0</v>
      </c>
      <c r="F236" s="253" t="s">
        <v>435</v>
      </c>
    </row>
    <row r="237" ht="28" customHeight="1" spans="1:6">
      <c r="A237" s="249" t="s">
        <v>436</v>
      </c>
      <c r="B237" s="250">
        <v>867</v>
      </c>
      <c r="C237" s="250">
        <v>867</v>
      </c>
      <c r="D237" s="250">
        <v>0</v>
      </c>
      <c r="E237" s="250">
        <v>0</v>
      </c>
      <c r="F237" s="251"/>
    </row>
    <row r="238" ht="28" customHeight="1" spans="1:6">
      <c r="A238" s="249" t="s">
        <v>437</v>
      </c>
      <c r="B238" s="250">
        <v>123.255</v>
      </c>
      <c r="C238" s="250">
        <v>123.255</v>
      </c>
      <c r="D238" s="250">
        <v>0</v>
      </c>
      <c r="E238" s="250">
        <v>0</v>
      </c>
      <c r="F238" s="253"/>
    </row>
    <row r="239" ht="28" customHeight="1" spans="1:6">
      <c r="A239" s="249" t="s">
        <v>438</v>
      </c>
      <c r="B239" s="250">
        <v>110.255</v>
      </c>
      <c r="C239" s="250">
        <v>110.255</v>
      </c>
      <c r="D239" s="250">
        <v>0</v>
      </c>
      <c r="E239" s="250">
        <v>0</v>
      </c>
      <c r="F239" s="253"/>
    </row>
    <row r="240" ht="28" customHeight="1" spans="1:6">
      <c r="A240" s="249" t="s">
        <v>439</v>
      </c>
      <c r="B240" s="250">
        <v>13</v>
      </c>
      <c r="C240" s="250">
        <v>13</v>
      </c>
      <c r="D240" s="250">
        <v>0</v>
      </c>
      <c r="E240" s="250">
        <v>0</v>
      </c>
      <c r="F240" s="253"/>
    </row>
    <row r="241" ht="28" customHeight="1" spans="1:6">
      <c r="A241" s="249" t="s">
        <v>440</v>
      </c>
      <c r="B241" s="250">
        <v>1138.9789</v>
      </c>
      <c r="C241" s="250">
        <v>1138.9789</v>
      </c>
      <c r="D241" s="250">
        <v>0</v>
      </c>
      <c r="E241" s="250">
        <v>0</v>
      </c>
      <c r="F241" s="251"/>
    </row>
    <row r="242" ht="28" customHeight="1" spans="1:6">
      <c r="A242" s="249" t="s">
        <v>441</v>
      </c>
      <c r="B242" s="250">
        <v>1138.9789</v>
      </c>
      <c r="C242" s="250">
        <v>1138.9789</v>
      </c>
      <c r="D242" s="250">
        <v>0</v>
      </c>
      <c r="E242" s="250">
        <v>0</v>
      </c>
      <c r="F242" s="251"/>
    </row>
    <row r="243" ht="28" customHeight="1" spans="1:6">
      <c r="A243" s="249" t="s">
        <v>442</v>
      </c>
      <c r="B243" s="250">
        <v>6.16</v>
      </c>
      <c r="C243" s="250">
        <v>6.16</v>
      </c>
      <c r="D243" s="250">
        <v>0</v>
      </c>
      <c r="E243" s="250">
        <v>0</v>
      </c>
      <c r="F243" s="253"/>
    </row>
    <row r="244" ht="28" customHeight="1" spans="1:6">
      <c r="A244" s="249" t="s">
        <v>443</v>
      </c>
      <c r="B244" s="250">
        <v>6.16</v>
      </c>
      <c r="C244" s="250">
        <v>6.16</v>
      </c>
      <c r="D244" s="250">
        <v>0</v>
      </c>
      <c r="E244" s="250">
        <v>0</v>
      </c>
      <c r="F244" s="253"/>
    </row>
    <row r="245" ht="28" customHeight="1" spans="1:6">
      <c r="A245" s="249" t="s">
        <v>444</v>
      </c>
      <c r="B245" s="250">
        <v>18194.7168</v>
      </c>
      <c r="C245" s="250">
        <v>18194.7168</v>
      </c>
      <c r="D245" s="250">
        <v>0</v>
      </c>
      <c r="E245" s="250">
        <v>0</v>
      </c>
      <c r="F245" s="253"/>
    </row>
    <row r="246" ht="28" customHeight="1" spans="1:6">
      <c r="A246" s="249" t="s">
        <v>445</v>
      </c>
      <c r="B246" s="250">
        <v>1794</v>
      </c>
      <c r="C246" s="250">
        <v>1794</v>
      </c>
      <c r="D246" s="250">
        <v>0</v>
      </c>
      <c r="E246" s="250">
        <v>0</v>
      </c>
      <c r="F246" s="253" t="s">
        <v>446</v>
      </c>
    </row>
    <row r="247" ht="28" customHeight="1" spans="1:6">
      <c r="A247" s="249" t="s">
        <v>447</v>
      </c>
      <c r="B247" s="250">
        <v>16157.7168</v>
      </c>
      <c r="C247" s="250">
        <v>16157.7168</v>
      </c>
      <c r="D247" s="250">
        <v>0</v>
      </c>
      <c r="E247" s="250">
        <v>0</v>
      </c>
      <c r="F247" s="253" t="s">
        <v>448</v>
      </c>
    </row>
    <row r="248" ht="28" customHeight="1" spans="1:6">
      <c r="A248" s="249" t="s">
        <v>449</v>
      </c>
      <c r="B248" s="250">
        <v>243</v>
      </c>
      <c r="C248" s="250">
        <v>243</v>
      </c>
      <c r="D248" s="250">
        <v>0</v>
      </c>
      <c r="E248" s="250">
        <v>0</v>
      </c>
      <c r="F248" s="253" t="s">
        <v>450</v>
      </c>
    </row>
    <row r="249" ht="28" customHeight="1" spans="1:6">
      <c r="A249" s="249" t="s">
        <v>451</v>
      </c>
      <c r="B249" s="250">
        <v>2090.33</v>
      </c>
      <c r="C249" s="250">
        <v>2090.33</v>
      </c>
      <c r="D249" s="250">
        <v>0</v>
      </c>
      <c r="E249" s="250">
        <v>0</v>
      </c>
      <c r="F249" s="251"/>
    </row>
    <row r="250" ht="28" customHeight="1" spans="1:6">
      <c r="A250" s="249" t="s">
        <v>452</v>
      </c>
      <c r="B250" s="250">
        <v>2090.33</v>
      </c>
      <c r="C250" s="250">
        <v>2090.33</v>
      </c>
      <c r="D250" s="250">
        <v>0</v>
      </c>
      <c r="E250" s="250">
        <v>0</v>
      </c>
      <c r="F250" s="251"/>
    </row>
    <row r="251" ht="28" customHeight="1" spans="1:6">
      <c r="A251" s="257" t="s">
        <v>453</v>
      </c>
      <c r="B251" s="250">
        <v>424.130452</v>
      </c>
      <c r="C251" s="250">
        <v>424.130452</v>
      </c>
      <c r="D251" s="250">
        <v>0</v>
      </c>
      <c r="E251" s="250">
        <v>0</v>
      </c>
      <c r="F251" s="253"/>
    </row>
    <row r="252" ht="28" customHeight="1" spans="1:6">
      <c r="A252" s="249" t="s">
        <v>241</v>
      </c>
      <c r="B252" s="250">
        <v>69.661465</v>
      </c>
      <c r="C252" s="250">
        <v>69.661465</v>
      </c>
      <c r="D252" s="250">
        <v>0</v>
      </c>
      <c r="E252" s="250">
        <v>0</v>
      </c>
      <c r="F252" s="253"/>
    </row>
    <row r="253" ht="28" customHeight="1" spans="1:6">
      <c r="A253" s="249" t="s">
        <v>242</v>
      </c>
      <c r="B253" s="250">
        <v>20.4</v>
      </c>
      <c r="C253" s="250">
        <v>20.4</v>
      </c>
      <c r="D253" s="250">
        <v>0</v>
      </c>
      <c r="E253" s="250">
        <v>0</v>
      </c>
      <c r="F253" s="253"/>
    </row>
    <row r="254" ht="28" customHeight="1" spans="1:6">
      <c r="A254" s="249" t="s">
        <v>454</v>
      </c>
      <c r="B254" s="250">
        <v>145</v>
      </c>
      <c r="C254" s="250">
        <v>145</v>
      </c>
      <c r="D254" s="250">
        <v>0</v>
      </c>
      <c r="E254" s="250">
        <v>0</v>
      </c>
      <c r="F254" s="253"/>
    </row>
    <row r="255" ht="28" customHeight="1" spans="1:6">
      <c r="A255" s="249" t="s">
        <v>262</v>
      </c>
      <c r="B255" s="250">
        <v>30</v>
      </c>
      <c r="C255" s="250">
        <v>30</v>
      </c>
      <c r="D255" s="250">
        <v>0</v>
      </c>
      <c r="E255" s="250">
        <v>0</v>
      </c>
      <c r="F255" s="253"/>
    </row>
    <row r="256" ht="28" customHeight="1" spans="1:6">
      <c r="A256" s="249" t="s">
        <v>243</v>
      </c>
      <c r="B256" s="250">
        <v>143.519387</v>
      </c>
      <c r="C256" s="250">
        <v>143.519387</v>
      </c>
      <c r="D256" s="250">
        <v>0</v>
      </c>
      <c r="E256" s="250">
        <v>0</v>
      </c>
      <c r="F256" s="253"/>
    </row>
    <row r="257" ht="28" customHeight="1" spans="1:6">
      <c r="A257" s="249" t="s">
        <v>455</v>
      </c>
      <c r="B257" s="250">
        <v>15.5496</v>
      </c>
      <c r="C257" s="250">
        <v>15.5496</v>
      </c>
      <c r="D257" s="250">
        <v>0</v>
      </c>
      <c r="E257" s="250">
        <v>0</v>
      </c>
      <c r="F257" s="253" t="s">
        <v>456</v>
      </c>
    </row>
    <row r="258" ht="28" customHeight="1" spans="1:6">
      <c r="A258" s="249" t="s">
        <v>457</v>
      </c>
      <c r="B258" s="250">
        <v>184</v>
      </c>
      <c r="C258" s="250">
        <v>184</v>
      </c>
      <c r="D258" s="250">
        <v>0</v>
      </c>
      <c r="E258" s="250">
        <v>0</v>
      </c>
      <c r="F258" s="253"/>
    </row>
    <row r="259" ht="28" customHeight="1" spans="1:6">
      <c r="A259" s="249" t="s">
        <v>458</v>
      </c>
      <c r="B259" s="250">
        <v>86</v>
      </c>
      <c r="C259" s="250">
        <v>86</v>
      </c>
      <c r="D259" s="250">
        <v>0</v>
      </c>
      <c r="E259" s="250">
        <v>0</v>
      </c>
      <c r="F259" s="253" t="s">
        <v>459</v>
      </c>
    </row>
    <row r="260" ht="28" customHeight="1" spans="1:6">
      <c r="A260" s="249" t="s">
        <v>460</v>
      </c>
      <c r="B260" s="250">
        <v>98</v>
      </c>
      <c r="C260" s="250">
        <v>98</v>
      </c>
      <c r="D260" s="250">
        <v>0</v>
      </c>
      <c r="E260" s="250">
        <v>0</v>
      </c>
      <c r="F260" s="253" t="s">
        <v>461</v>
      </c>
    </row>
    <row r="261" ht="28" customHeight="1" spans="1:6">
      <c r="A261" s="249" t="s">
        <v>462</v>
      </c>
      <c r="B261" s="250">
        <v>1197.44</v>
      </c>
      <c r="C261" s="250">
        <v>1197.44</v>
      </c>
      <c r="D261" s="250">
        <v>0</v>
      </c>
      <c r="E261" s="250">
        <v>0</v>
      </c>
      <c r="F261" s="253"/>
    </row>
    <row r="262" ht="28" customHeight="1" spans="1:6">
      <c r="A262" s="249" t="s">
        <v>463</v>
      </c>
      <c r="B262" s="250">
        <v>1197.44</v>
      </c>
      <c r="C262" s="250">
        <v>1197.44</v>
      </c>
      <c r="D262" s="250">
        <v>0</v>
      </c>
      <c r="E262" s="250">
        <v>0</v>
      </c>
      <c r="F262" s="253"/>
    </row>
    <row r="263" ht="28" customHeight="1" spans="1:6">
      <c r="A263" s="249" t="s">
        <v>464</v>
      </c>
      <c r="B263" s="250">
        <v>22031.248825</v>
      </c>
      <c r="C263" s="250">
        <v>21487.248825</v>
      </c>
      <c r="D263" s="250">
        <v>271</v>
      </c>
      <c r="E263" s="250">
        <v>200</v>
      </c>
      <c r="F263" s="251"/>
    </row>
    <row r="264" ht="28" customHeight="1" spans="1:6">
      <c r="A264" s="249" t="s">
        <v>465</v>
      </c>
      <c r="B264" s="250">
        <v>360.883363</v>
      </c>
      <c r="C264" s="250">
        <v>352.883363</v>
      </c>
      <c r="D264" s="250">
        <v>8</v>
      </c>
      <c r="E264" s="250">
        <v>0</v>
      </c>
      <c r="F264" s="251"/>
    </row>
    <row r="265" ht="28" customHeight="1" spans="1:6">
      <c r="A265" s="249" t="s">
        <v>241</v>
      </c>
      <c r="B265" s="250">
        <v>258.033763</v>
      </c>
      <c r="C265" s="250">
        <v>258.033763</v>
      </c>
      <c r="D265" s="250">
        <v>0</v>
      </c>
      <c r="E265" s="250">
        <v>0</v>
      </c>
      <c r="F265" s="251"/>
    </row>
    <row r="266" ht="28" customHeight="1" spans="1:6">
      <c r="A266" s="249" t="s">
        <v>242</v>
      </c>
      <c r="B266" s="250">
        <v>8</v>
      </c>
      <c r="C266" s="250"/>
      <c r="D266" s="250">
        <v>0</v>
      </c>
      <c r="E266" s="250">
        <v>0</v>
      </c>
      <c r="F266" s="251"/>
    </row>
    <row r="267" ht="28" customHeight="1" spans="1:6">
      <c r="A267" s="249" t="s">
        <v>466</v>
      </c>
      <c r="B267" s="250">
        <v>94.8496</v>
      </c>
      <c r="C267" s="250">
        <v>94.8496</v>
      </c>
      <c r="D267" s="250">
        <v>0</v>
      </c>
      <c r="E267" s="250">
        <v>0</v>
      </c>
      <c r="F267" s="253"/>
    </row>
    <row r="268" ht="28" customHeight="1" spans="1:6">
      <c r="A268" s="249" t="s">
        <v>467</v>
      </c>
      <c r="B268" s="250">
        <v>2446.4201</v>
      </c>
      <c r="C268" s="250">
        <v>2441.4201</v>
      </c>
      <c r="D268" s="250">
        <v>5</v>
      </c>
      <c r="E268" s="250">
        <v>0</v>
      </c>
      <c r="F268" s="251"/>
    </row>
    <row r="269" ht="28" customHeight="1" spans="1:6">
      <c r="A269" s="249" t="s">
        <v>468</v>
      </c>
      <c r="B269" s="250">
        <v>1299.8269</v>
      </c>
      <c r="C269" s="250">
        <v>1299.8269</v>
      </c>
      <c r="D269" s="250">
        <v>0</v>
      </c>
      <c r="E269" s="250">
        <v>0</v>
      </c>
      <c r="F269" s="251"/>
    </row>
    <row r="270" ht="28" customHeight="1" spans="1:6">
      <c r="A270" s="249" t="s">
        <v>469</v>
      </c>
      <c r="B270" s="250">
        <v>669.105</v>
      </c>
      <c r="C270" s="250">
        <v>669.105</v>
      </c>
      <c r="D270" s="250">
        <v>0</v>
      </c>
      <c r="E270" s="250">
        <v>0</v>
      </c>
      <c r="F270" s="253"/>
    </row>
    <row r="271" ht="28" customHeight="1" spans="1:6">
      <c r="A271" s="249" t="s">
        <v>470</v>
      </c>
      <c r="B271" s="250">
        <v>477.4882</v>
      </c>
      <c r="C271" s="250">
        <v>472.4882</v>
      </c>
      <c r="D271" s="250">
        <v>5</v>
      </c>
      <c r="E271" s="250">
        <v>0</v>
      </c>
      <c r="F271" s="253"/>
    </row>
    <row r="272" ht="28" customHeight="1" spans="1:6">
      <c r="A272" s="249" t="s">
        <v>471</v>
      </c>
      <c r="B272" s="250">
        <v>4161.641501</v>
      </c>
      <c r="C272" s="250">
        <v>4134.641501</v>
      </c>
      <c r="D272" s="250">
        <v>27</v>
      </c>
      <c r="E272" s="250">
        <v>0</v>
      </c>
      <c r="F272" s="251"/>
    </row>
    <row r="273" ht="28" customHeight="1" spans="1:6">
      <c r="A273" s="249" t="s">
        <v>472</v>
      </c>
      <c r="B273" s="250">
        <v>954.4214</v>
      </c>
      <c r="C273" s="250">
        <v>954.4214</v>
      </c>
      <c r="D273" s="250">
        <v>0</v>
      </c>
      <c r="E273" s="250">
        <v>0</v>
      </c>
      <c r="F273" s="251"/>
    </row>
    <row r="274" ht="28" customHeight="1" spans="1:6">
      <c r="A274" s="249" t="s">
        <v>473</v>
      </c>
      <c r="B274" s="250">
        <v>1801.2761</v>
      </c>
      <c r="C274" s="250">
        <v>1801.2761</v>
      </c>
      <c r="D274" s="250">
        <v>0</v>
      </c>
      <c r="E274" s="250">
        <v>0</v>
      </c>
      <c r="F274" s="251"/>
    </row>
    <row r="275" ht="28" customHeight="1" spans="1:6">
      <c r="A275" s="249" t="s">
        <v>474</v>
      </c>
      <c r="B275" s="250">
        <v>1405.944001</v>
      </c>
      <c r="C275" s="250">
        <v>1378.944001</v>
      </c>
      <c r="D275" s="250">
        <v>27</v>
      </c>
      <c r="E275" s="250">
        <v>0</v>
      </c>
      <c r="F275" s="253" t="s">
        <v>475</v>
      </c>
    </row>
    <row r="276" ht="28" customHeight="1" spans="1:6">
      <c r="A276" s="249" t="s">
        <v>476</v>
      </c>
      <c r="B276" s="250">
        <v>6195.286334</v>
      </c>
      <c r="C276" s="250">
        <v>5904.286334</v>
      </c>
      <c r="D276" s="250">
        <v>218</v>
      </c>
      <c r="E276" s="250">
        <v>0</v>
      </c>
      <c r="F276" s="251"/>
    </row>
    <row r="277" ht="28" customHeight="1" spans="1:6">
      <c r="A277" s="249" t="s">
        <v>477</v>
      </c>
      <c r="B277" s="250">
        <v>811.10892</v>
      </c>
      <c r="C277" s="250">
        <v>811.10892</v>
      </c>
      <c r="D277" s="250">
        <v>0</v>
      </c>
      <c r="E277" s="250">
        <v>0</v>
      </c>
      <c r="F277" s="253"/>
    </row>
    <row r="278" ht="28" customHeight="1" spans="1:6">
      <c r="A278" s="249" t="s">
        <v>478</v>
      </c>
      <c r="B278" s="250">
        <v>0</v>
      </c>
      <c r="C278" s="250"/>
      <c r="D278" s="250">
        <v>0</v>
      </c>
      <c r="E278" s="250">
        <v>0</v>
      </c>
      <c r="F278" s="251"/>
    </row>
    <row r="279" ht="28" customHeight="1" spans="1:6">
      <c r="A279" s="249" t="s">
        <v>479</v>
      </c>
      <c r="B279" s="250">
        <v>481.974</v>
      </c>
      <c r="C279" s="250">
        <v>481.974</v>
      </c>
      <c r="D279" s="250">
        <v>0</v>
      </c>
      <c r="E279" s="250">
        <v>0</v>
      </c>
      <c r="F279" s="253"/>
    </row>
    <row r="280" ht="28" customHeight="1" spans="1:6">
      <c r="A280" s="249" t="s">
        <v>480</v>
      </c>
      <c r="B280" s="250">
        <v>209.193938</v>
      </c>
      <c r="C280" s="250">
        <v>209.193938</v>
      </c>
      <c r="D280" s="250">
        <v>0</v>
      </c>
      <c r="E280" s="250">
        <v>0</v>
      </c>
      <c r="F280" s="253"/>
    </row>
    <row r="281" ht="28" customHeight="1" spans="1:6">
      <c r="A281" s="249" t="s">
        <v>481</v>
      </c>
      <c r="B281" s="250">
        <v>3773.862704</v>
      </c>
      <c r="C281" s="250">
        <v>3591.862704</v>
      </c>
      <c r="D281" s="250">
        <v>182</v>
      </c>
      <c r="E281" s="250">
        <v>0</v>
      </c>
      <c r="F281" s="253"/>
    </row>
    <row r="282" ht="28" customHeight="1" spans="1:6">
      <c r="A282" s="249" t="s">
        <v>482</v>
      </c>
      <c r="B282" s="250">
        <v>108.726772</v>
      </c>
      <c r="C282" s="250"/>
      <c r="D282" s="250">
        <v>36</v>
      </c>
      <c r="E282" s="250">
        <v>0</v>
      </c>
      <c r="F282" s="253"/>
    </row>
    <row r="283" ht="28" customHeight="1" spans="1:6">
      <c r="A283" s="249" t="s">
        <v>483</v>
      </c>
      <c r="B283" s="250">
        <v>800</v>
      </c>
      <c r="C283" s="250">
        <v>800</v>
      </c>
      <c r="D283" s="250">
        <v>0</v>
      </c>
      <c r="E283" s="250">
        <v>0</v>
      </c>
      <c r="F283" s="253" t="s">
        <v>484</v>
      </c>
    </row>
    <row r="284" ht="28" customHeight="1" spans="1:6">
      <c r="A284" s="249" t="s">
        <v>485</v>
      </c>
      <c r="B284" s="250">
        <v>10.42</v>
      </c>
      <c r="C284" s="250">
        <v>10.42</v>
      </c>
      <c r="D284" s="250">
        <v>0</v>
      </c>
      <c r="E284" s="250">
        <v>0</v>
      </c>
      <c r="F284" s="251"/>
    </row>
    <row r="285" ht="28" customHeight="1" spans="1:6">
      <c r="A285" s="249" t="s">
        <v>486</v>
      </c>
      <c r="B285" s="250">
        <v>1513.1495</v>
      </c>
      <c r="C285" s="250">
        <v>1507.1495</v>
      </c>
      <c r="D285" s="250">
        <v>6</v>
      </c>
      <c r="E285" s="250">
        <v>0</v>
      </c>
      <c r="F285" s="251"/>
    </row>
    <row r="286" ht="28" customHeight="1" spans="1:6">
      <c r="A286" s="249" t="s">
        <v>487</v>
      </c>
      <c r="B286" s="250">
        <v>1512.5045</v>
      </c>
      <c r="C286" s="250">
        <v>1506.5045</v>
      </c>
      <c r="D286" s="250">
        <v>6</v>
      </c>
      <c r="E286" s="250">
        <v>0</v>
      </c>
      <c r="F286" s="251"/>
    </row>
    <row r="287" ht="28" customHeight="1" spans="1:6">
      <c r="A287" s="249" t="s">
        <v>488</v>
      </c>
      <c r="B287" s="250">
        <v>0.645</v>
      </c>
      <c r="C287" s="250">
        <v>0.645</v>
      </c>
      <c r="D287" s="250">
        <v>0</v>
      </c>
      <c r="E287" s="250">
        <v>0</v>
      </c>
      <c r="F287" s="253"/>
    </row>
    <row r="288" ht="28" customHeight="1" spans="1:6">
      <c r="A288" s="249" t="s">
        <v>489</v>
      </c>
      <c r="B288" s="250">
        <v>1792.827544</v>
      </c>
      <c r="C288" s="250">
        <v>1792.827544</v>
      </c>
      <c r="D288" s="250">
        <v>0</v>
      </c>
      <c r="E288" s="250">
        <v>0</v>
      </c>
      <c r="F288" s="253"/>
    </row>
    <row r="289" ht="28" customHeight="1" spans="1:6">
      <c r="A289" s="249" t="s">
        <v>490</v>
      </c>
      <c r="B289" s="250">
        <v>576.368416</v>
      </c>
      <c r="C289" s="250">
        <v>576.368416</v>
      </c>
      <c r="D289" s="250">
        <v>0</v>
      </c>
      <c r="E289" s="250">
        <v>0</v>
      </c>
      <c r="F289" s="253"/>
    </row>
    <row r="290" ht="28" customHeight="1" spans="1:6">
      <c r="A290" s="249" t="s">
        <v>491</v>
      </c>
      <c r="B290" s="250">
        <v>1216.459128</v>
      </c>
      <c r="C290" s="250">
        <v>1216.459128</v>
      </c>
      <c r="D290" s="250">
        <v>0</v>
      </c>
      <c r="E290" s="250">
        <v>0</v>
      </c>
      <c r="F290" s="253"/>
    </row>
    <row r="291" ht="28" customHeight="1" spans="1:6">
      <c r="A291" s="249" t="s">
        <v>492</v>
      </c>
      <c r="B291" s="250">
        <v>0</v>
      </c>
      <c r="C291" s="250"/>
      <c r="D291" s="250">
        <v>0</v>
      </c>
      <c r="E291" s="250">
        <v>0</v>
      </c>
      <c r="F291" s="251"/>
    </row>
    <row r="292" ht="28" customHeight="1" spans="1:6">
      <c r="A292" s="249" t="s">
        <v>493</v>
      </c>
      <c r="B292" s="250">
        <v>2392.95</v>
      </c>
      <c r="C292" s="250">
        <v>2392.95</v>
      </c>
      <c r="D292" s="250">
        <v>0</v>
      </c>
      <c r="E292" s="250">
        <v>0</v>
      </c>
      <c r="F292" s="251"/>
    </row>
    <row r="293" ht="28" customHeight="1" spans="1:6">
      <c r="A293" s="249" t="s">
        <v>494</v>
      </c>
      <c r="B293" s="250">
        <v>2392.95</v>
      </c>
      <c r="C293" s="250">
        <v>2392.95</v>
      </c>
      <c r="D293" s="250">
        <v>0</v>
      </c>
      <c r="E293" s="250">
        <v>0</v>
      </c>
      <c r="F293" s="253"/>
    </row>
    <row r="294" ht="28" customHeight="1" spans="1:6">
      <c r="A294" s="249" t="s">
        <v>495</v>
      </c>
      <c r="B294" s="250">
        <v>245.46</v>
      </c>
      <c r="C294" s="250">
        <v>245.46</v>
      </c>
      <c r="D294" s="250">
        <v>0</v>
      </c>
      <c r="E294" s="250">
        <v>0</v>
      </c>
      <c r="F294" s="253"/>
    </row>
    <row r="295" ht="28" customHeight="1" spans="1:6">
      <c r="A295" s="249" t="s">
        <v>496</v>
      </c>
      <c r="B295" s="250">
        <v>245.46</v>
      </c>
      <c r="C295" s="250">
        <v>245.46</v>
      </c>
      <c r="D295" s="250">
        <v>0</v>
      </c>
      <c r="E295" s="250">
        <v>0</v>
      </c>
      <c r="F295" s="253"/>
    </row>
    <row r="296" ht="28" customHeight="1" spans="1:6">
      <c r="A296" s="249" t="s">
        <v>497</v>
      </c>
      <c r="B296" s="250">
        <v>127.27</v>
      </c>
      <c r="C296" s="250">
        <v>127.27</v>
      </c>
      <c r="D296" s="250">
        <v>0</v>
      </c>
      <c r="E296" s="250">
        <v>0</v>
      </c>
      <c r="F296" s="253"/>
    </row>
    <row r="297" ht="28" customHeight="1" spans="1:6">
      <c r="A297" s="249" t="s">
        <v>498</v>
      </c>
      <c r="B297" s="250">
        <v>127.27</v>
      </c>
      <c r="C297" s="250">
        <v>127.27</v>
      </c>
      <c r="D297" s="250">
        <v>0</v>
      </c>
      <c r="E297" s="250">
        <v>0</v>
      </c>
      <c r="F297" s="253"/>
    </row>
    <row r="298" ht="28" customHeight="1" spans="1:6">
      <c r="A298" s="249" t="s">
        <v>499</v>
      </c>
      <c r="B298" s="250">
        <v>468.710715</v>
      </c>
      <c r="C298" s="250">
        <v>468.710715</v>
      </c>
      <c r="D298" s="250">
        <v>0</v>
      </c>
      <c r="E298" s="250">
        <v>0</v>
      </c>
      <c r="F298" s="251"/>
    </row>
    <row r="299" ht="28" customHeight="1" spans="1:6">
      <c r="A299" s="249" t="s">
        <v>241</v>
      </c>
      <c r="B299" s="250">
        <v>87.835168</v>
      </c>
      <c r="C299" s="250">
        <v>87.835168</v>
      </c>
      <c r="D299" s="250">
        <v>0</v>
      </c>
      <c r="E299" s="250">
        <v>0</v>
      </c>
      <c r="F299" s="251"/>
    </row>
    <row r="300" ht="28" customHeight="1" spans="1:6">
      <c r="A300" s="249" t="s">
        <v>242</v>
      </c>
      <c r="B300" s="250">
        <v>53</v>
      </c>
      <c r="C300" s="250">
        <v>53</v>
      </c>
      <c r="D300" s="250">
        <v>0</v>
      </c>
      <c r="E300" s="250">
        <v>0</v>
      </c>
      <c r="F300" s="253" t="s">
        <v>500</v>
      </c>
    </row>
    <row r="301" ht="28" customHeight="1" spans="1:6">
      <c r="A301" s="249" t="s">
        <v>501</v>
      </c>
      <c r="B301" s="250">
        <v>10</v>
      </c>
      <c r="C301" s="250">
        <v>10</v>
      </c>
      <c r="D301" s="250">
        <v>0</v>
      </c>
      <c r="E301" s="250">
        <v>0</v>
      </c>
      <c r="F301" s="251"/>
    </row>
    <row r="302" ht="28" customHeight="1" spans="1:6">
      <c r="A302" s="249" t="s">
        <v>243</v>
      </c>
      <c r="B302" s="250">
        <v>311.825947</v>
      </c>
      <c r="C302" s="250">
        <v>311.825947</v>
      </c>
      <c r="D302" s="250">
        <v>0</v>
      </c>
      <c r="E302" s="250">
        <v>0</v>
      </c>
      <c r="F302" s="251"/>
    </row>
    <row r="303" ht="28" customHeight="1" spans="1:6">
      <c r="A303" s="249" t="s">
        <v>502</v>
      </c>
      <c r="B303" s="250">
        <v>6.0496</v>
      </c>
      <c r="C303" s="250">
        <v>6.0496</v>
      </c>
      <c r="D303" s="250">
        <v>0</v>
      </c>
      <c r="E303" s="250">
        <v>0</v>
      </c>
      <c r="F303" s="253"/>
    </row>
    <row r="304" ht="28" customHeight="1" spans="1:6">
      <c r="A304" s="249" t="s">
        <v>503</v>
      </c>
      <c r="B304" s="250">
        <v>13.565368</v>
      </c>
      <c r="C304" s="250">
        <v>6.565368</v>
      </c>
      <c r="D304" s="250">
        <v>7</v>
      </c>
      <c r="E304" s="250">
        <v>0</v>
      </c>
      <c r="F304" s="253"/>
    </row>
    <row r="305" ht="28" customHeight="1" spans="1:6">
      <c r="A305" s="249" t="s">
        <v>504</v>
      </c>
      <c r="B305" s="250">
        <v>13.565368</v>
      </c>
      <c r="C305" s="250">
        <v>6.565368</v>
      </c>
      <c r="D305" s="250">
        <v>7</v>
      </c>
      <c r="E305" s="250">
        <v>0</v>
      </c>
      <c r="F305" s="253"/>
    </row>
    <row r="306" ht="28" customHeight="1" spans="1:6">
      <c r="A306" s="249" t="s">
        <v>505</v>
      </c>
      <c r="B306" s="250">
        <v>0</v>
      </c>
      <c r="C306" s="250">
        <v>0</v>
      </c>
      <c r="D306" s="250">
        <v>0</v>
      </c>
      <c r="E306" s="250">
        <v>0</v>
      </c>
      <c r="F306" s="253"/>
    </row>
    <row r="307" ht="28" customHeight="1" spans="1:6">
      <c r="A307" s="249" t="s">
        <v>506</v>
      </c>
      <c r="B307" s="250">
        <v>0</v>
      </c>
      <c r="C307" s="250"/>
      <c r="D307" s="250">
        <v>0</v>
      </c>
      <c r="E307" s="250">
        <v>0</v>
      </c>
      <c r="F307" s="258"/>
    </row>
    <row r="308" ht="28" customHeight="1" spans="1:6">
      <c r="A308" s="249" t="s">
        <v>507</v>
      </c>
      <c r="B308" s="250">
        <v>96.69</v>
      </c>
      <c r="C308" s="250">
        <v>96.69</v>
      </c>
      <c r="D308" s="250">
        <v>0</v>
      </c>
      <c r="E308" s="250">
        <v>0</v>
      </c>
      <c r="F308" s="253"/>
    </row>
    <row r="309" ht="28" customHeight="1" spans="1:6">
      <c r="A309" s="249" t="s">
        <v>508</v>
      </c>
      <c r="B309" s="250">
        <v>96.69</v>
      </c>
      <c r="C309" s="250">
        <v>96.69</v>
      </c>
      <c r="D309" s="250">
        <v>0</v>
      </c>
      <c r="E309" s="250">
        <v>0</v>
      </c>
      <c r="F309" s="253" t="s">
        <v>509</v>
      </c>
    </row>
    <row r="310" ht="28" customHeight="1" spans="1:6">
      <c r="A310" s="249" t="s">
        <v>510</v>
      </c>
      <c r="B310" s="250">
        <v>2216.3944</v>
      </c>
      <c r="C310" s="250">
        <v>2016.3944</v>
      </c>
      <c r="D310" s="250">
        <v>0</v>
      </c>
      <c r="E310" s="250">
        <v>200</v>
      </c>
      <c r="F310" s="253"/>
    </row>
    <row r="311" ht="28" customHeight="1" spans="1:6">
      <c r="A311" s="249" t="s">
        <v>511</v>
      </c>
      <c r="B311" s="250">
        <v>2216.3944</v>
      </c>
      <c r="C311" s="250">
        <v>2016.3944</v>
      </c>
      <c r="D311" s="250">
        <v>0</v>
      </c>
      <c r="E311" s="250">
        <v>200</v>
      </c>
      <c r="F311" s="253" t="s">
        <v>512</v>
      </c>
    </row>
    <row r="312" ht="28" customHeight="1" spans="1:6">
      <c r="A312" s="249" t="s">
        <v>513</v>
      </c>
      <c r="B312" s="250">
        <v>18080.253421</v>
      </c>
      <c r="C312" s="250">
        <v>1049.253421</v>
      </c>
      <c r="D312" s="250">
        <v>10698</v>
      </c>
      <c r="E312" s="250">
        <v>300</v>
      </c>
      <c r="F312" s="251" t="s">
        <v>514</v>
      </c>
    </row>
    <row r="313" ht="28" customHeight="1" spans="1:6">
      <c r="A313" s="249" t="s">
        <v>515</v>
      </c>
      <c r="B313" s="250">
        <v>10782.39309</v>
      </c>
      <c r="C313" s="250">
        <v>600.39309</v>
      </c>
      <c r="D313" s="250">
        <v>3849</v>
      </c>
      <c r="E313" s="250">
        <v>300</v>
      </c>
      <c r="F313" s="251" t="s">
        <v>514</v>
      </c>
    </row>
    <row r="314" ht="28" customHeight="1" spans="1:6">
      <c r="A314" s="249" t="s">
        <v>516</v>
      </c>
      <c r="B314" s="250">
        <v>1042.92966</v>
      </c>
      <c r="C314" s="250"/>
      <c r="D314" s="250">
        <v>10</v>
      </c>
      <c r="E314" s="250">
        <v>0</v>
      </c>
      <c r="F314" s="251"/>
    </row>
    <row r="315" ht="28" customHeight="1" spans="1:6">
      <c r="A315" s="249" t="s">
        <v>517</v>
      </c>
      <c r="B315" s="250">
        <v>9739.46343</v>
      </c>
      <c r="C315" s="250">
        <v>600.46343</v>
      </c>
      <c r="D315" s="250">
        <v>3839</v>
      </c>
      <c r="E315" s="250">
        <v>300</v>
      </c>
      <c r="F315" s="251"/>
    </row>
    <row r="316" ht="28" customHeight="1" spans="1:6">
      <c r="A316" s="249" t="s">
        <v>518</v>
      </c>
      <c r="B316" s="250">
        <v>3001.576911</v>
      </c>
      <c r="C316" s="250">
        <v>120.576911</v>
      </c>
      <c r="D316" s="250">
        <v>2881</v>
      </c>
      <c r="E316" s="250">
        <v>0</v>
      </c>
      <c r="F316" s="251"/>
    </row>
    <row r="317" ht="28" customHeight="1" spans="1:6">
      <c r="A317" s="249" t="s">
        <v>519</v>
      </c>
      <c r="B317" s="250">
        <v>2860.470911</v>
      </c>
      <c r="C317" s="250"/>
      <c r="D317" s="250">
        <v>2860</v>
      </c>
      <c r="E317" s="250">
        <v>0</v>
      </c>
      <c r="F317" s="251" t="s">
        <v>514</v>
      </c>
    </row>
    <row r="318" ht="28" customHeight="1" spans="1:6">
      <c r="A318" s="249" t="s">
        <v>520</v>
      </c>
      <c r="B318" s="250">
        <v>141.106</v>
      </c>
      <c r="C318" s="250">
        <v>120.106</v>
      </c>
      <c r="D318" s="250">
        <v>21</v>
      </c>
      <c r="E318" s="250">
        <v>0</v>
      </c>
      <c r="F318" s="253"/>
    </row>
    <row r="319" ht="28" customHeight="1" spans="1:6">
      <c r="A319" s="249" t="s">
        <v>521</v>
      </c>
      <c r="B319" s="250">
        <v>202.630949</v>
      </c>
      <c r="C319" s="250">
        <v>194.630949</v>
      </c>
      <c r="D319" s="250">
        <v>8</v>
      </c>
      <c r="E319" s="250">
        <v>0</v>
      </c>
      <c r="F319" s="253"/>
    </row>
    <row r="320" ht="28" customHeight="1" spans="1:6">
      <c r="A320" s="249" t="s">
        <v>522</v>
      </c>
      <c r="B320" s="250">
        <v>192.490949</v>
      </c>
      <c r="C320" s="250">
        <v>184.490949</v>
      </c>
      <c r="D320" s="250">
        <v>8</v>
      </c>
      <c r="E320" s="250">
        <v>0</v>
      </c>
      <c r="F320" s="253"/>
    </row>
    <row r="321" ht="28" customHeight="1" spans="1:6">
      <c r="A321" s="249" t="s">
        <v>523</v>
      </c>
      <c r="B321" s="250">
        <v>10.14</v>
      </c>
      <c r="C321" s="250">
        <v>10.14</v>
      </c>
      <c r="D321" s="250">
        <v>0</v>
      </c>
      <c r="E321" s="250">
        <v>0</v>
      </c>
      <c r="F321" s="253"/>
    </row>
    <row r="322" ht="28" customHeight="1" spans="1:6">
      <c r="A322" s="249" t="s">
        <v>524</v>
      </c>
      <c r="B322" s="250">
        <v>0</v>
      </c>
      <c r="C322" s="250"/>
      <c r="D322" s="250">
        <v>0</v>
      </c>
      <c r="E322" s="250">
        <v>0</v>
      </c>
      <c r="F322" s="253"/>
    </row>
    <row r="323" ht="28" customHeight="1" spans="1:6">
      <c r="A323" s="249" t="s">
        <v>525</v>
      </c>
      <c r="B323" s="250">
        <v>0</v>
      </c>
      <c r="C323" s="250"/>
      <c r="D323" s="250">
        <v>0</v>
      </c>
      <c r="E323" s="250">
        <v>0</v>
      </c>
      <c r="F323" s="251"/>
    </row>
    <row r="324" ht="28" customHeight="1" spans="1:6">
      <c r="A324" s="249" t="s">
        <v>526</v>
      </c>
      <c r="B324" s="250">
        <v>3960</v>
      </c>
      <c r="C324" s="250">
        <v>0</v>
      </c>
      <c r="D324" s="250">
        <v>3960</v>
      </c>
      <c r="E324" s="250">
        <v>0</v>
      </c>
      <c r="F324" s="251" t="s">
        <v>416</v>
      </c>
    </row>
    <row r="325" ht="28" customHeight="1" spans="1:6">
      <c r="A325" s="249" t="s">
        <v>527</v>
      </c>
      <c r="B325" s="250">
        <v>3960</v>
      </c>
      <c r="C325" s="250"/>
      <c r="D325" s="250">
        <v>3960</v>
      </c>
      <c r="E325" s="250">
        <v>0</v>
      </c>
      <c r="F325" s="251" t="s">
        <v>416</v>
      </c>
    </row>
    <row r="326" ht="28" customHeight="1" spans="1:6">
      <c r="A326" s="249" t="s">
        <v>528</v>
      </c>
      <c r="B326" s="250">
        <v>133.652471</v>
      </c>
      <c r="C326" s="250">
        <v>133.652471</v>
      </c>
      <c r="D326" s="250">
        <v>0</v>
      </c>
      <c r="E326" s="250">
        <v>0</v>
      </c>
      <c r="F326" s="253"/>
    </row>
    <row r="327" ht="28" customHeight="1" spans="1:6">
      <c r="A327" s="249" t="s">
        <v>241</v>
      </c>
      <c r="B327" s="250">
        <v>37.604353</v>
      </c>
      <c r="C327" s="250">
        <v>37.604353</v>
      </c>
      <c r="D327" s="250">
        <v>0</v>
      </c>
      <c r="E327" s="250">
        <v>0</v>
      </c>
      <c r="F327" s="253"/>
    </row>
    <row r="328" ht="28" customHeight="1" spans="1:6">
      <c r="A328" s="249" t="s">
        <v>242</v>
      </c>
      <c r="B328" s="250">
        <v>9</v>
      </c>
      <c r="C328" s="250">
        <v>9</v>
      </c>
      <c r="D328" s="250">
        <v>0</v>
      </c>
      <c r="E328" s="250">
        <v>0</v>
      </c>
      <c r="F328" s="253"/>
    </row>
    <row r="329" ht="28" customHeight="1" spans="1:6">
      <c r="A329" s="249" t="s">
        <v>243</v>
      </c>
      <c r="B329" s="250">
        <v>85.075318</v>
      </c>
      <c r="C329" s="250">
        <v>85.075318</v>
      </c>
      <c r="D329" s="250">
        <v>0</v>
      </c>
      <c r="E329" s="250">
        <v>0</v>
      </c>
      <c r="F329" s="253"/>
    </row>
    <row r="330" ht="28" customHeight="1" spans="1:6">
      <c r="A330" s="249" t="s">
        <v>529</v>
      </c>
      <c r="B330" s="250">
        <v>1.9728</v>
      </c>
      <c r="C330" s="250">
        <v>1.9728</v>
      </c>
      <c r="D330" s="250">
        <v>0</v>
      </c>
      <c r="E330" s="250">
        <v>0</v>
      </c>
      <c r="F330" s="253"/>
    </row>
    <row r="331" ht="28" customHeight="1" spans="1:6">
      <c r="A331" s="249" t="s">
        <v>530</v>
      </c>
      <c r="B331" s="250">
        <v>13600.528672</v>
      </c>
      <c r="C331" s="250">
        <v>10538.528672</v>
      </c>
      <c r="D331" s="250">
        <v>50</v>
      </c>
      <c r="E331" s="250">
        <v>900</v>
      </c>
      <c r="F331" s="253"/>
    </row>
    <row r="332" ht="28" customHeight="1" spans="1:6">
      <c r="A332" s="249" t="s">
        <v>531</v>
      </c>
      <c r="B332" s="250">
        <v>1259.102172</v>
      </c>
      <c r="C332" s="250">
        <v>1259.102172</v>
      </c>
      <c r="D332" s="250">
        <v>0</v>
      </c>
      <c r="E332" s="250">
        <v>0</v>
      </c>
      <c r="F332" s="253"/>
    </row>
    <row r="333" ht="28" customHeight="1" spans="1:6">
      <c r="A333" s="249" t="s">
        <v>241</v>
      </c>
      <c r="B333" s="250">
        <v>134.565223</v>
      </c>
      <c r="C333" s="250">
        <v>134.565223</v>
      </c>
      <c r="D333" s="250">
        <v>0</v>
      </c>
      <c r="E333" s="250">
        <v>0</v>
      </c>
      <c r="F333" s="253"/>
    </row>
    <row r="334" ht="28" customHeight="1" spans="1:6">
      <c r="A334" s="249" t="s">
        <v>242</v>
      </c>
      <c r="B334" s="250">
        <v>63.8696</v>
      </c>
      <c r="C334" s="250">
        <v>63.8696</v>
      </c>
      <c r="D334" s="250">
        <v>0</v>
      </c>
      <c r="E334" s="250">
        <v>0</v>
      </c>
      <c r="F334" s="253" t="s">
        <v>532</v>
      </c>
    </row>
    <row r="335" ht="28" customHeight="1" spans="1:6">
      <c r="A335" s="249" t="s">
        <v>533</v>
      </c>
      <c r="B335" s="250">
        <v>472.724149</v>
      </c>
      <c r="C335" s="250">
        <v>472.724149</v>
      </c>
      <c r="D335" s="250">
        <v>0</v>
      </c>
      <c r="E335" s="250">
        <v>0</v>
      </c>
      <c r="F335" s="253" t="s">
        <v>534</v>
      </c>
    </row>
    <row r="336" ht="28" customHeight="1" spans="1:6">
      <c r="A336" s="249" t="s">
        <v>535</v>
      </c>
      <c r="B336" s="250">
        <v>453.9432</v>
      </c>
      <c r="C336" s="250">
        <v>453.9432</v>
      </c>
      <c r="D336" s="250">
        <v>0</v>
      </c>
      <c r="E336" s="250">
        <v>0</v>
      </c>
      <c r="F336" s="251"/>
    </row>
    <row r="337" ht="28" customHeight="1" spans="1:6">
      <c r="A337" s="249" t="s">
        <v>536</v>
      </c>
      <c r="B337" s="250">
        <v>134</v>
      </c>
      <c r="C337" s="250">
        <v>134</v>
      </c>
      <c r="D337" s="250">
        <v>0</v>
      </c>
      <c r="E337" s="250">
        <v>0</v>
      </c>
      <c r="F337" s="253" t="s">
        <v>537</v>
      </c>
    </row>
    <row r="338" ht="28" customHeight="1" spans="1:6">
      <c r="A338" s="249" t="s">
        <v>538</v>
      </c>
      <c r="B338" s="250">
        <v>0</v>
      </c>
      <c r="C338" s="250">
        <v>0</v>
      </c>
      <c r="D338" s="250">
        <v>0</v>
      </c>
      <c r="E338" s="250">
        <v>0</v>
      </c>
      <c r="F338" s="251"/>
    </row>
    <row r="339" ht="28" customHeight="1" spans="1:6">
      <c r="A339" s="249" t="s">
        <v>539</v>
      </c>
      <c r="B339" s="250">
        <v>0</v>
      </c>
      <c r="C339" s="250"/>
      <c r="D339" s="250">
        <v>0</v>
      </c>
      <c r="E339" s="250">
        <v>0</v>
      </c>
      <c r="F339" s="251"/>
    </row>
    <row r="340" ht="28" customHeight="1" spans="1:6">
      <c r="A340" s="249" t="s">
        <v>540</v>
      </c>
      <c r="B340" s="250">
        <v>9715.3316</v>
      </c>
      <c r="C340" s="250">
        <v>6653.3316</v>
      </c>
      <c r="D340" s="250">
        <v>50</v>
      </c>
      <c r="E340" s="250">
        <v>900</v>
      </c>
      <c r="F340" s="251"/>
    </row>
    <row r="341" ht="28" customHeight="1" spans="1:6">
      <c r="A341" s="249" t="s">
        <v>541</v>
      </c>
      <c r="B341" s="250">
        <v>0</v>
      </c>
      <c r="C341" s="250"/>
      <c r="D341" s="250">
        <v>0</v>
      </c>
      <c r="E341" s="250">
        <v>0</v>
      </c>
      <c r="F341" s="251"/>
    </row>
    <row r="342" ht="28" customHeight="1" spans="1:6">
      <c r="A342" s="249" t="s">
        <v>542</v>
      </c>
      <c r="B342" s="250">
        <v>9715.3316</v>
      </c>
      <c r="C342" s="250">
        <v>6653.3316</v>
      </c>
      <c r="D342" s="250">
        <v>50</v>
      </c>
      <c r="E342" s="250">
        <v>900</v>
      </c>
      <c r="F342" s="259"/>
    </row>
    <row r="343" ht="28" customHeight="1" spans="1:6">
      <c r="A343" s="249" t="s">
        <v>543</v>
      </c>
      <c r="B343" s="250">
        <v>2626.0949</v>
      </c>
      <c r="C343" s="250">
        <v>2626.0949</v>
      </c>
      <c r="D343" s="250">
        <v>0</v>
      </c>
      <c r="E343" s="250">
        <v>0</v>
      </c>
      <c r="F343" s="253" t="s">
        <v>544</v>
      </c>
    </row>
    <row r="344" ht="28" customHeight="1" spans="1:6">
      <c r="A344" s="249" t="s">
        <v>545</v>
      </c>
      <c r="B344" s="250">
        <v>2626.0949</v>
      </c>
      <c r="C344" s="250">
        <v>2626.0949</v>
      </c>
      <c r="D344" s="250">
        <v>0</v>
      </c>
      <c r="E344" s="250">
        <v>0</v>
      </c>
      <c r="F344" s="253"/>
    </row>
    <row r="345" ht="28" customHeight="1" spans="1:6">
      <c r="A345" s="249" t="s">
        <v>546</v>
      </c>
      <c r="B345" s="250">
        <v>0</v>
      </c>
      <c r="C345" s="250">
        <v>0</v>
      </c>
      <c r="D345" s="250">
        <v>0</v>
      </c>
      <c r="E345" s="250">
        <v>0</v>
      </c>
      <c r="F345" s="253"/>
    </row>
    <row r="346" ht="28" customHeight="1" spans="1:6">
      <c r="A346" s="249" t="s">
        <v>547</v>
      </c>
      <c r="B346" s="250">
        <v>0</v>
      </c>
      <c r="C346" s="250"/>
      <c r="D346" s="250">
        <v>0</v>
      </c>
      <c r="E346" s="250">
        <v>0</v>
      </c>
      <c r="F346" s="253"/>
    </row>
    <row r="347" ht="28" customHeight="1" spans="1:6">
      <c r="A347" s="249" t="s">
        <v>548</v>
      </c>
      <c r="B347" s="250">
        <v>64050.062395</v>
      </c>
      <c r="C347" s="250">
        <v>41902.062395</v>
      </c>
      <c r="D347" s="250">
        <v>10337</v>
      </c>
      <c r="E347" s="250">
        <v>1500</v>
      </c>
      <c r="F347" s="253"/>
    </row>
    <row r="348" ht="28" customHeight="1" spans="1:6">
      <c r="A348" s="249" t="s">
        <v>549</v>
      </c>
      <c r="B348" s="250">
        <v>31207.513458</v>
      </c>
      <c r="C348" s="250">
        <v>16260.513458</v>
      </c>
      <c r="D348" s="250">
        <v>6247</v>
      </c>
      <c r="E348" s="250">
        <v>0</v>
      </c>
      <c r="F348" s="253"/>
    </row>
    <row r="349" ht="28" customHeight="1" spans="1:6">
      <c r="A349" s="249" t="s">
        <v>241</v>
      </c>
      <c r="B349" s="250">
        <v>255.068461</v>
      </c>
      <c r="C349" s="250">
        <v>255.068461</v>
      </c>
      <c r="D349" s="250">
        <v>0</v>
      </c>
      <c r="E349" s="250">
        <v>0</v>
      </c>
      <c r="F349" s="258"/>
    </row>
    <row r="350" ht="28" customHeight="1" spans="1:6">
      <c r="A350" s="249" t="s">
        <v>242</v>
      </c>
      <c r="B350" s="250">
        <v>0</v>
      </c>
      <c r="C350" s="250"/>
      <c r="D350" s="250">
        <v>0</v>
      </c>
      <c r="E350" s="250">
        <v>0</v>
      </c>
      <c r="F350" s="253"/>
    </row>
    <row r="351" ht="28" customHeight="1" spans="1:6">
      <c r="A351" s="249" t="s">
        <v>243</v>
      </c>
      <c r="B351" s="250">
        <v>1770.352953</v>
      </c>
      <c r="C351" s="250">
        <v>1770.352953</v>
      </c>
      <c r="D351" s="250">
        <v>0</v>
      </c>
      <c r="E351" s="250">
        <v>0</v>
      </c>
      <c r="F351" s="260"/>
    </row>
    <row r="352" ht="28" customHeight="1" spans="1:6">
      <c r="A352" s="249" t="s">
        <v>550</v>
      </c>
      <c r="B352" s="250">
        <v>253.48</v>
      </c>
      <c r="C352" s="250">
        <v>252.48</v>
      </c>
      <c r="D352" s="250">
        <v>1</v>
      </c>
      <c r="E352" s="250">
        <v>0</v>
      </c>
      <c r="F352" s="253"/>
    </row>
    <row r="353" ht="28" customHeight="1" spans="1:6">
      <c r="A353" s="249" t="s">
        <v>551</v>
      </c>
      <c r="B353" s="250">
        <v>321.9376</v>
      </c>
      <c r="C353" s="250">
        <v>321.9376</v>
      </c>
      <c r="D353" s="250">
        <v>0</v>
      </c>
      <c r="E353" s="250">
        <v>0</v>
      </c>
      <c r="F353" s="253"/>
    </row>
    <row r="354" ht="28" customHeight="1" spans="1:6">
      <c r="A354" s="249" t="s">
        <v>552</v>
      </c>
      <c r="B354" s="250">
        <v>4293</v>
      </c>
      <c r="C354" s="250">
        <v>4293</v>
      </c>
      <c r="D354" s="250">
        <v>0</v>
      </c>
      <c r="E354" s="250">
        <v>0</v>
      </c>
      <c r="F354" s="251"/>
    </row>
    <row r="355" ht="28" customHeight="1" spans="1:6">
      <c r="A355" s="249" t="s">
        <v>553</v>
      </c>
      <c r="B355" s="250">
        <v>11182.655666</v>
      </c>
      <c r="C355" s="250">
        <v>5768.655666</v>
      </c>
      <c r="D355" s="250">
        <v>5414</v>
      </c>
      <c r="E355" s="250">
        <v>0</v>
      </c>
      <c r="F355" s="251" t="s">
        <v>258</v>
      </c>
    </row>
    <row r="356" ht="28" customHeight="1" spans="1:6">
      <c r="A356" s="249" t="s">
        <v>554</v>
      </c>
      <c r="B356" s="250">
        <v>21.885629</v>
      </c>
      <c r="C356" s="250">
        <v>16.885629</v>
      </c>
      <c r="D356" s="250">
        <v>5</v>
      </c>
      <c r="E356" s="250">
        <v>0</v>
      </c>
      <c r="F356" s="251"/>
    </row>
    <row r="357" ht="28" customHeight="1" spans="1:6">
      <c r="A357" s="249" t="s">
        <v>555</v>
      </c>
      <c r="B357" s="250">
        <v>20</v>
      </c>
      <c r="C357" s="250">
        <v>20</v>
      </c>
      <c r="D357" s="250">
        <v>0</v>
      </c>
      <c r="E357" s="250">
        <v>0</v>
      </c>
      <c r="F357" s="251"/>
    </row>
    <row r="358" ht="28" customHeight="1" spans="1:6">
      <c r="A358" s="249" t="s">
        <v>556</v>
      </c>
      <c r="B358" s="250">
        <v>50</v>
      </c>
      <c r="C358" s="250">
        <v>50</v>
      </c>
      <c r="D358" s="250">
        <v>0</v>
      </c>
      <c r="E358" s="250">
        <v>0</v>
      </c>
      <c r="F358" s="251"/>
    </row>
    <row r="359" ht="28" customHeight="1" spans="1:6">
      <c r="A359" s="249" t="s">
        <v>557</v>
      </c>
      <c r="B359" s="250">
        <v>0</v>
      </c>
      <c r="C359" s="250"/>
      <c r="D359" s="250">
        <v>0</v>
      </c>
      <c r="E359" s="250">
        <v>0</v>
      </c>
      <c r="F359" s="251"/>
    </row>
    <row r="360" ht="28" customHeight="1" spans="1:6">
      <c r="A360" s="249" t="s">
        <v>558</v>
      </c>
      <c r="B360" s="250">
        <v>1753.043831</v>
      </c>
      <c r="C360" s="250">
        <v>1110.043831</v>
      </c>
      <c r="D360" s="250">
        <v>643</v>
      </c>
      <c r="E360" s="250">
        <v>0</v>
      </c>
      <c r="F360" s="251"/>
    </row>
    <row r="361" ht="28" customHeight="1" spans="1:6">
      <c r="A361" s="249" t="s">
        <v>559</v>
      </c>
      <c r="B361" s="250">
        <v>11286.089318</v>
      </c>
      <c r="C361" s="250">
        <v>2402.089318</v>
      </c>
      <c r="D361" s="250">
        <v>184</v>
      </c>
      <c r="E361" s="250">
        <v>0</v>
      </c>
      <c r="F361" s="253" t="s">
        <v>560</v>
      </c>
    </row>
    <row r="362" ht="28" customHeight="1" spans="1:6">
      <c r="A362" s="249" t="s">
        <v>561</v>
      </c>
      <c r="B362" s="250">
        <v>3595.034632</v>
      </c>
      <c r="C362" s="250">
        <v>2543.034632</v>
      </c>
      <c r="D362" s="250">
        <v>52</v>
      </c>
      <c r="E362" s="250">
        <v>1000</v>
      </c>
      <c r="F362" s="253"/>
    </row>
    <row r="363" ht="28" customHeight="1" spans="1:6">
      <c r="A363" s="249" t="s">
        <v>241</v>
      </c>
      <c r="B363" s="250">
        <v>64.170073</v>
      </c>
      <c r="C363" s="250">
        <v>64.170073</v>
      </c>
      <c r="D363" s="250">
        <v>0</v>
      </c>
      <c r="E363" s="250">
        <v>0</v>
      </c>
      <c r="F363" s="253"/>
    </row>
    <row r="364" ht="28" customHeight="1" spans="1:6">
      <c r="A364" s="249" t="s">
        <v>562</v>
      </c>
      <c r="B364" s="250">
        <v>626.354669</v>
      </c>
      <c r="C364" s="250">
        <v>626.354669</v>
      </c>
      <c r="D364" s="250">
        <v>0</v>
      </c>
      <c r="E364" s="250">
        <v>0</v>
      </c>
      <c r="F364" s="253"/>
    </row>
    <row r="365" ht="28" customHeight="1" spans="1:6">
      <c r="A365" s="249" t="s">
        <v>563</v>
      </c>
      <c r="B365" s="250">
        <v>959.4801</v>
      </c>
      <c r="C365" s="250">
        <v>907.4801</v>
      </c>
      <c r="D365" s="250">
        <v>52</v>
      </c>
      <c r="E365" s="250">
        <v>0</v>
      </c>
      <c r="F365" s="251"/>
    </row>
    <row r="366" ht="28" customHeight="1" spans="1:6">
      <c r="A366" s="249" t="s">
        <v>564</v>
      </c>
      <c r="B366" s="261">
        <v>40</v>
      </c>
      <c r="C366" s="261">
        <v>40</v>
      </c>
      <c r="D366" s="250">
        <v>0</v>
      </c>
      <c r="E366" s="250">
        <v>0</v>
      </c>
      <c r="F366" s="251"/>
    </row>
    <row r="367" ht="28" customHeight="1" spans="1:6">
      <c r="A367" s="249" t="s">
        <v>565</v>
      </c>
      <c r="B367" s="250">
        <v>0</v>
      </c>
      <c r="C367" s="250"/>
      <c r="D367" s="250">
        <v>0</v>
      </c>
      <c r="E367" s="250">
        <v>0</v>
      </c>
      <c r="F367" s="251"/>
    </row>
    <row r="368" ht="28" customHeight="1" spans="1:6">
      <c r="A368" s="249" t="s">
        <v>566</v>
      </c>
      <c r="B368" s="250">
        <v>2.5</v>
      </c>
      <c r="C368" s="250">
        <v>2.5</v>
      </c>
      <c r="D368" s="250">
        <v>0</v>
      </c>
      <c r="E368" s="250">
        <v>0</v>
      </c>
      <c r="F368" s="251"/>
    </row>
    <row r="369" ht="28" customHeight="1" spans="1:6">
      <c r="A369" s="249" t="s">
        <v>567</v>
      </c>
      <c r="B369" s="250">
        <v>90</v>
      </c>
      <c r="C369" s="250">
        <v>90</v>
      </c>
      <c r="D369" s="250">
        <v>0</v>
      </c>
      <c r="E369" s="250">
        <v>0</v>
      </c>
      <c r="F369" s="251"/>
    </row>
    <row r="370" ht="28" customHeight="1" spans="1:6">
      <c r="A370" s="249" t="s">
        <v>568</v>
      </c>
      <c r="B370" s="250">
        <v>323.4295</v>
      </c>
      <c r="C370" s="250">
        <v>323.4295</v>
      </c>
      <c r="D370" s="250">
        <v>0</v>
      </c>
      <c r="E370" s="250">
        <v>0</v>
      </c>
      <c r="F370" s="255"/>
    </row>
    <row r="371" ht="28" customHeight="1" spans="1:6">
      <c r="A371" s="249" t="s">
        <v>551</v>
      </c>
      <c r="B371" s="250">
        <v>0</v>
      </c>
      <c r="C371" s="250"/>
      <c r="D371" s="250">
        <v>0</v>
      </c>
      <c r="E371" s="250">
        <v>0</v>
      </c>
      <c r="F371" s="255"/>
    </row>
    <row r="372" ht="28" customHeight="1" spans="1:6">
      <c r="A372" s="249" t="s">
        <v>569</v>
      </c>
      <c r="B372" s="250">
        <v>0</v>
      </c>
      <c r="C372" s="250"/>
      <c r="D372" s="250">
        <v>0</v>
      </c>
      <c r="E372" s="250">
        <v>0</v>
      </c>
      <c r="F372" s="262"/>
    </row>
    <row r="373" ht="28" customHeight="1" spans="1:6">
      <c r="A373" s="249" t="s">
        <v>570</v>
      </c>
      <c r="B373" s="250">
        <v>1489.10029</v>
      </c>
      <c r="C373" s="250">
        <v>489.10029</v>
      </c>
      <c r="D373" s="250">
        <v>0</v>
      </c>
      <c r="E373" s="250">
        <v>1000</v>
      </c>
      <c r="F373" s="251"/>
    </row>
    <row r="374" ht="28" customHeight="1" spans="1:6">
      <c r="A374" s="249" t="s">
        <v>571</v>
      </c>
      <c r="B374" s="250">
        <v>11672.074279</v>
      </c>
      <c r="C374" s="250">
        <v>8592.074279</v>
      </c>
      <c r="D374" s="250">
        <v>2880</v>
      </c>
      <c r="E374" s="250">
        <v>200</v>
      </c>
      <c r="F374" s="251"/>
    </row>
    <row r="375" ht="28" customHeight="1" spans="1:6">
      <c r="A375" s="249" t="s">
        <v>241</v>
      </c>
      <c r="B375" s="250">
        <v>110.008793</v>
      </c>
      <c r="C375" s="250">
        <v>110.008793</v>
      </c>
      <c r="D375" s="250">
        <v>0</v>
      </c>
      <c r="E375" s="250">
        <v>0</v>
      </c>
      <c r="F375" s="251"/>
    </row>
    <row r="376" ht="28" customHeight="1" spans="1:6">
      <c r="A376" s="249" t="s">
        <v>242</v>
      </c>
      <c r="B376" s="250">
        <v>18.1504</v>
      </c>
      <c r="C376" s="250">
        <v>18.1504</v>
      </c>
      <c r="D376" s="250">
        <v>0</v>
      </c>
      <c r="E376" s="250">
        <v>0</v>
      </c>
      <c r="F376" s="251"/>
    </row>
    <row r="377" ht="28" customHeight="1" spans="1:6">
      <c r="A377" s="249" t="s">
        <v>572</v>
      </c>
      <c r="B377" s="250">
        <v>785.301299</v>
      </c>
      <c r="C377" s="250">
        <v>785.301299</v>
      </c>
      <c r="D377" s="250">
        <v>0</v>
      </c>
      <c r="E377" s="250">
        <v>0</v>
      </c>
      <c r="F377" s="251"/>
    </row>
    <row r="378" ht="28" customHeight="1" spans="1:6">
      <c r="A378" s="249" t="s">
        <v>573</v>
      </c>
      <c r="B378" s="250">
        <v>1973.838371</v>
      </c>
      <c r="C378" s="250"/>
      <c r="D378" s="250">
        <v>1974</v>
      </c>
      <c r="E378" s="250">
        <v>0</v>
      </c>
      <c r="F378" s="253"/>
    </row>
    <row r="379" ht="28" customHeight="1" spans="1:6">
      <c r="A379" s="249" t="s">
        <v>574</v>
      </c>
      <c r="B379" s="250">
        <v>664.4933</v>
      </c>
      <c r="C379" s="250">
        <v>464.4933</v>
      </c>
      <c r="D379" s="250">
        <v>0</v>
      </c>
      <c r="E379" s="250">
        <v>200</v>
      </c>
      <c r="F379" s="251" t="s">
        <v>258</v>
      </c>
    </row>
    <row r="380" ht="28" customHeight="1" spans="1:6">
      <c r="A380" s="249" t="s">
        <v>575</v>
      </c>
      <c r="B380" s="250">
        <v>1135.050311</v>
      </c>
      <c r="C380" s="250">
        <v>1037.050311</v>
      </c>
      <c r="D380" s="250">
        <v>98</v>
      </c>
      <c r="E380" s="250">
        <v>0</v>
      </c>
      <c r="F380" s="251"/>
    </row>
    <row r="381" ht="28" customHeight="1" spans="1:6">
      <c r="A381" s="249" t="s">
        <v>576</v>
      </c>
      <c r="B381" s="250">
        <v>3935.435307</v>
      </c>
      <c r="C381" s="250">
        <v>3127.435307</v>
      </c>
      <c r="D381" s="250">
        <v>808</v>
      </c>
      <c r="E381" s="250">
        <v>0</v>
      </c>
      <c r="F381" s="253"/>
    </row>
    <row r="382" ht="28" customHeight="1" spans="1:6">
      <c r="A382" s="249" t="s">
        <v>577</v>
      </c>
      <c r="B382" s="250">
        <v>637.3</v>
      </c>
      <c r="C382" s="250">
        <v>637.3</v>
      </c>
      <c r="D382" s="250">
        <v>0</v>
      </c>
      <c r="E382" s="250">
        <v>0</v>
      </c>
      <c r="F382" s="253" t="s">
        <v>405</v>
      </c>
    </row>
    <row r="383" ht="28" customHeight="1" spans="1:6">
      <c r="A383" s="249" t="s">
        <v>578</v>
      </c>
      <c r="B383" s="250">
        <v>14.139498</v>
      </c>
      <c r="C383" s="250">
        <v>14.139498</v>
      </c>
      <c r="D383" s="250">
        <v>0</v>
      </c>
      <c r="E383" s="250">
        <v>0</v>
      </c>
      <c r="F383" s="253" t="s">
        <v>579</v>
      </c>
    </row>
    <row r="384" ht="28" customHeight="1" spans="1:6">
      <c r="A384" s="249" t="s">
        <v>580</v>
      </c>
      <c r="B384" s="250">
        <v>1000</v>
      </c>
      <c r="C384" s="250">
        <v>1000</v>
      </c>
      <c r="D384" s="250">
        <v>0</v>
      </c>
      <c r="E384" s="250">
        <v>0</v>
      </c>
      <c r="F384" s="253" t="s">
        <v>405</v>
      </c>
    </row>
    <row r="385" ht="28" customHeight="1" spans="1:6">
      <c r="A385" s="249" t="s">
        <v>581</v>
      </c>
      <c r="B385" s="250">
        <v>1221.6</v>
      </c>
      <c r="C385" s="250">
        <v>1221.6</v>
      </c>
      <c r="D385" s="250">
        <v>0</v>
      </c>
      <c r="E385" s="250">
        <v>0</v>
      </c>
      <c r="F385" s="253" t="s">
        <v>582</v>
      </c>
    </row>
    <row r="386" ht="28" customHeight="1" spans="1:6">
      <c r="A386" s="249" t="s">
        <v>583</v>
      </c>
      <c r="B386" s="250">
        <v>176.757</v>
      </c>
      <c r="C386" s="250">
        <v>176.757</v>
      </c>
      <c r="D386" s="250">
        <v>0</v>
      </c>
      <c r="E386" s="250">
        <v>0</v>
      </c>
      <c r="F386" s="251"/>
    </row>
    <row r="387" ht="28" customHeight="1" spans="1:6">
      <c r="A387" s="249" t="s">
        <v>584</v>
      </c>
      <c r="B387" s="250">
        <v>2376.25291</v>
      </c>
      <c r="C387" s="250">
        <v>2209.25291</v>
      </c>
      <c r="D387" s="250">
        <v>167</v>
      </c>
      <c r="E387" s="250">
        <v>0</v>
      </c>
      <c r="F387" s="253"/>
    </row>
    <row r="388" ht="28" customHeight="1" spans="1:6">
      <c r="A388" s="249" t="s">
        <v>585</v>
      </c>
      <c r="B388" s="250">
        <v>114.11</v>
      </c>
      <c r="C388" s="250"/>
      <c r="D388" s="250">
        <v>114</v>
      </c>
      <c r="E388" s="250">
        <v>0</v>
      </c>
      <c r="F388" s="253" t="s">
        <v>416</v>
      </c>
    </row>
    <row r="389" ht="28" customHeight="1" spans="1:6">
      <c r="A389" s="249" t="s">
        <v>586</v>
      </c>
      <c r="B389" s="250">
        <v>2262.14291</v>
      </c>
      <c r="C389" s="250">
        <v>2209.14291</v>
      </c>
      <c r="D389" s="250">
        <v>53</v>
      </c>
      <c r="E389" s="250">
        <v>0</v>
      </c>
      <c r="F389" s="251"/>
    </row>
    <row r="390" ht="28" customHeight="1" spans="1:6">
      <c r="A390" s="249" t="s">
        <v>587</v>
      </c>
      <c r="B390" s="250">
        <v>7136.6593</v>
      </c>
      <c r="C390" s="250">
        <v>5515.6593</v>
      </c>
      <c r="D390" s="250">
        <v>10</v>
      </c>
      <c r="E390" s="250">
        <v>0</v>
      </c>
      <c r="F390" s="253"/>
    </row>
    <row r="391" ht="28" customHeight="1" spans="1:6">
      <c r="A391" s="249" t="s">
        <v>588</v>
      </c>
      <c r="B391" s="250">
        <v>1621</v>
      </c>
      <c r="C391" s="250"/>
      <c r="D391" s="250">
        <v>10</v>
      </c>
      <c r="E391" s="250">
        <v>0</v>
      </c>
      <c r="F391" s="251"/>
    </row>
    <row r="392" ht="28" customHeight="1" spans="1:6">
      <c r="A392" s="249" t="s">
        <v>589</v>
      </c>
      <c r="B392" s="250">
        <v>3895.6003</v>
      </c>
      <c r="C392" s="250">
        <v>3895.6003</v>
      </c>
      <c r="D392" s="250">
        <v>0</v>
      </c>
      <c r="E392" s="250">
        <v>0</v>
      </c>
      <c r="F392" s="251"/>
    </row>
    <row r="393" ht="28" customHeight="1" spans="1:6">
      <c r="A393" s="249" t="s">
        <v>590</v>
      </c>
      <c r="B393" s="250">
        <v>1620.059</v>
      </c>
      <c r="C393" s="250">
        <v>1620.059</v>
      </c>
      <c r="D393" s="250">
        <v>0</v>
      </c>
      <c r="E393" s="250">
        <v>0</v>
      </c>
      <c r="F393" s="253" t="s">
        <v>591</v>
      </c>
    </row>
    <row r="394" ht="28" customHeight="1" spans="1:6">
      <c r="A394" s="249" t="s">
        <v>592</v>
      </c>
      <c r="B394" s="250">
        <v>7764</v>
      </c>
      <c r="C394" s="250">
        <v>6781.527816</v>
      </c>
      <c r="D394" s="250">
        <v>981</v>
      </c>
      <c r="E394" s="250">
        <v>0</v>
      </c>
      <c r="F394" s="253"/>
    </row>
    <row r="395" ht="28" customHeight="1" spans="1:6">
      <c r="A395" s="249" t="s">
        <v>593</v>
      </c>
      <c r="B395" s="250">
        <v>7764</v>
      </c>
      <c r="C395" s="250">
        <v>6734.337816</v>
      </c>
      <c r="D395" s="250">
        <v>981</v>
      </c>
      <c r="E395" s="250">
        <v>0</v>
      </c>
      <c r="F395" s="253" t="s">
        <v>594</v>
      </c>
    </row>
    <row r="396" ht="28" customHeight="1" spans="1:6">
      <c r="A396" s="249" t="s">
        <v>595</v>
      </c>
      <c r="B396" s="250">
        <v>47.19</v>
      </c>
      <c r="C396" s="250">
        <v>47.19</v>
      </c>
      <c r="D396" s="250">
        <v>0</v>
      </c>
      <c r="E396" s="250">
        <v>0</v>
      </c>
      <c r="F396" s="253"/>
    </row>
    <row r="397" ht="28" customHeight="1" spans="1:6">
      <c r="A397" s="249" t="s">
        <v>596</v>
      </c>
      <c r="B397" s="250">
        <v>300</v>
      </c>
      <c r="C397" s="250">
        <v>0</v>
      </c>
      <c r="D397" s="250">
        <v>0</v>
      </c>
      <c r="E397" s="250">
        <v>300</v>
      </c>
      <c r="F397" s="258"/>
    </row>
    <row r="398" ht="28" customHeight="1" spans="1:6">
      <c r="A398" s="249" t="s">
        <v>597</v>
      </c>
      <c r="B398" s="250">
        <v>300</v>
      </c>
      <c r="C398" s="250"/>
      <c r="D398" s="250">
        <v>0</v>
      </c>
      <c r="E398" s="250">
        <v>300</v>
      </c>
      <c r="F398" s="253" t="s">
        <v>598</v>
      </c>
    </row>
    <row r="399" ht="28" customHeight="1" spans="1:6">
      <c r="A399" s="249" t="s">
        <v>599</v>
      </c>
      <c r="B399" s="250">
        <v>42673</v>
      </c>
      <c r="C399" s="250">
        <v>3891.104757</v>
      </c>
      <c r="D399" s="250">
        <v>10948</v>
      </c>
      <c r="E399" s="250">
        <v>500</v>
      </c>
      <c r="F399" s="253"/>
    </row>
    <row r="400" ht="28" customHeight="1" spans="1:6">
      <c r="A400" s="249" t="s">
        <v>600</v>
      </c>
      <c r="B400" s="261">
        <v>42343</v>
      </c>
      <c r="C400" s="261">
        <v>3561.104757</v>
      </c>
      <c r="D400" s="250">
        <v>10948</v>
      </c>
      <c r="E400" s="250">
        <v>500</v>
      </c>
      <c r="F400" s="253"/>
    </row>
    <row r="401" ht="28" customHeight="1" spans="1:6">
      <c r="A401" s="249" t="s">
        <v>241</v>
      </c>
      <c r="B401" s="261">
        <v>118</v>
      </c>
      <c r="C401" s="261">
        <v>118.020551</v>
      </c>
      <c r="D401" s="250">
        <v>0</v>
      </c>
      <c r="E401" s="250">
        <v>0</v>
      </c>
      <c r="F401" s="251"/>
    </row>
    <row r="402" ht="28" customHeight="1" spans="1:6">
      <c r="A402" s="249" t="s">
        <v>242</v>
      </c>
      <c r="B402" s="261">
        <v>48</v>
      </c>
      <c r="C402" s="261">
        <v>48</v>
      </c>
      <c r="D402" s="250">
        <v>0</v>
      </c>
      <c r="E402" s="250">
        <v>0</v>
      </c>
      <c r="F402" s="253" t="s">
        <v>601</v>
      </c>
    </row>
    <row r="403" ht="28" customHeight="1" spans="1:6">
      <c r="A403" s="249" t="s">
        <v>602</v>
      </c>
      <c r="B403" s="261">
        <v>2</v>
      </c>
      <c r="C403" s="261">
        <v>2</v>
      </c>
      <c r="D403" s="250">
        <v>0</v>
      </c>
      <c r="E403" s="250">
        <v>0</v>
      </c>
      <c r="F403" s="258"/>
    </row>
    <row r="404" ht="28" customHeight="1" spans="1:6">
      <c r="A404" s="249" t="s">
        <v>603</v>
      </c>
      <c r="B404" s="261">
        <v>38484</v>
      </c>
      <c r="C404" s="261">
        <v>245.136451999999</v>
      </c>
      <c r="D404" s="250">
        <v>10824</v>
      </c>
      <c r="E404" s="250">
        <v>500</v>
      </c>
      <c r="F404" s="258" t="s">
        <v>416</v>
      </c>
    </row>
    <row r="405" ht="28" customHeight="1" spans="1:6">
      <c r="A405" s="249" t="s">
        <v>604</v>
      </c>
      <c r="B405" s="261">
        <v>1000</v>
      </c>
      <c r="C405" s="261">
        <v>764.174024</v>
      </c>
      <c r="D405" s="250">
        <v>76</v>
      </c>
      <c r="E405" s="250">
        <v>0</v>
      </c>
      <c r="F405" s="258"/>
    </row>
    <row r="406" ht="28" customHeight="1" spans="1:6">
      <c r="A406" s="249" t="s">
        <v>605</v>
      </c>
      <c r="B406" s="261">
        <v>2360</v>
      </c>
      <c r="C406" s="261">
        <v>2100.62573</v>
      </c>
      <c r="D406" s="250">
        <v>0</v>
      </c>
      <c r="E406" s="250">
        <v>0</v>
      </c>
      <c r="F406" s="253" t="s">
        <v>258</v>
      </c>
    </row>
    <row r="407" ht="28" customHeight="1" spans="1:6">
      <c r="A407" s="249" t="s">
        <v>606</v>
      </c>
      <c r="B407" s="261">
        <v>331</v>
      </c>
      <c r="C407" s="261">
        <v>283.148</v>
      </c>
      <c r="D407" s="250">
        <v>48</v>
      </c>
      <c r="E407" s="250">
        <v>0</v>
      </c>
      <c r="F407" s="253" t="s">
        <v>405</v>
      </c>
    </row>
    <row r="408" ht="28" customHeight="1" spans="1:6">
      <c r="A408" s="249" t="s">
        <v>607</v>
      </c>
      <c r="B408" s="261">
        <v>330</v>
      </c>
      <c r="C408" s="261">
        <v>330</v>
      </c>
      <c r="D408" s="250">
        <v>0</v>
      </c>
      <c r="E408" s="250">
        <v>0</v>
      </c>
      <c r="F408" s="253"/>
    </row>
    <row r="409" ht="28" customHeight="1" spans="1:6">
      <c r="A409" s="249" t="s">
        <v>608</v>
      </c>
      <c r="B409" s="261">
        <v>330</v>
      </c>
      <c r="C409" s="261">
        <v>330</v>
      </c>
      <c r="D409" s="250">
        <v>0</v>
      </c>
      <c r="E409" s="250">
        <v>0</v>
      </c>
      <c r="F409" s="253" t="s">
        <v>609</v>
      </c>
    </row>
    <row r="410" ht="28" customHeight="1" spans="1:6">
      <c r="A410" s="249" t="s">
        <v>610</v>
      </c>
      <c r="B410" s="261">
        <v>0</v>
      </c>
      <c r="C410" s="261"/>
      <c r="D410" s="250">
        <v>0</v>
      </c>
      <c r="E410" s="250">
        <v>0</v>
      </c>
      <c r="F410" s="258"/>
    </row>
    <row r="411" ht="28" customHeight="1" spans="1:6">
      <c r="A411" s="249" t="s">
        <v>611</v>
      </c>
      <c r="B411" s="261">
        <v>8313</v>
      </c>
      <c r="C411" s="261">
        <v>2774</v>
      </c>
      <c r="D411" s="250">
        <v>0</v>
      </c>
      <c r="E411" s="250">
        <v>0</v>
      </c>
      <c r="F411" s="253"/>
    </row>
    <row r="412" ht="28" customHeight="1" spans="1:6">
      <c r="A412" s="249" t="s">
        <v>612</v>
      </c>
      <c r="B412" s="261">
        <v>316</v>
      </c>
      <c r="C412" s="261">
        <v>316</v>
      </c>
      <c r="D412" s="250">
        <v>0</v>
      </c>
      <c r="E412" s="250">
        <v>0</v>
      </c>
      <c r="F412" s="253"/>
    </row>
    <row r="413" ht="28" customHeight="1" spans="1:6">
      <c r="A413" s="249" t="s">
        <v>613</v>
      </c>
      <c r="B413" s="261">
        <v>316</v>
      </c>
      <c r="C413" s="261">
        <v>316</v>
      </c>
      <c r="D413" s="250">
        <v>0</v>
      </c>
      <c r="E413" s="250">
        <v>0</v>
      </c>
      <c r="F413" s="253"/>
    </row>
    <row r="414" ht="28" customHeight="1" spans="1:6">
      <c r="A414" s="249" t="s">
        <v>614</v>
      </c>
      <c r="B414" s="261">
        <v>400</v>
      </c>
      <c r="C414" s="261">
        <v>400</v>
      </c>
      <c r="D414" s="250">
        <v>0</v>
      </c>
      <c r="E414" s="250">
        <v>0</v>
      </c>
      <c r="F414" s="253"/>
    </row>
    <row r="415" ht="28" customHeight="1" spans="1:6">
      <c r="A415" s="249" t="s">
        <v>615</v>
      </c>
      <c r="B415" s="261">
        <v>400</v>
      </c>
      <c r="C415" s="261">
        <v>400</v>
      </c>
      <c r="D415" s="250">
        <v>0</v>
      </c>
      <c r="E415" s="250">
        <v>0</v>
      </c>
      <c r="F415" s="253" t="s">
        <v>616</v>
      </c>
    </row>
    <row r="416" ht="28" customHeight="1" spans="1:6">
      <c r="A416" s="249" t="s">
        <v>617</v>
      </c>
      <c r="B416" s="261">
        <v>2817</v>
      </c>
      <c r="C416" s="261">
        <v>2058</v>
      </c>
      <c r="D416" s="250">
        <v>0</v>
      </c>
      <c r="E416" s="250">
        <v>0</v>
      </c>
      <c r="F416" s="253"/>
    </row>
    <row r="417" ht="28" customHeight="1" spans="1:6">
      <c r="A417" s="249" t="s">
        <v>242</v>
      </c>
      <c r="B417" s="261">
        <v>8</v>
      </c>
      <c r="C417" s="261">
        <v>8</v>
      </c>
      <c r="D417" s="250">
        <v>0</v>
      </c>
      <c r="E417" s="250">
        <v>0</v>
      </c>
      <c r="F417" s="253"/>
    </row>
    <row r="418" ht="28" customHeight="1" spans="1:6">
      <c r="A418" s="249" t="s">
        <v>618</v>
      </c>
      <c r="B418" s="261">
        <v>2139</v>
      </c>
      <c r="C418" s="261">
        <v>1380</v>
      </c>
      <c r="D418" s="250">
        <v>0</v>
      </c>
      <c r="E418" s="250">
        <v>0</v>
      </c>
      <c r="F418" s="253"/>
    </row>
    <row r="419" ht="28" customHeight="1" spans="1:6">
      <c r="A419" s="249" t="s">
        <v>619</v>
      </c>
      <c r="B419" s="261">
        <v>670</v>
      </c>
      <c r="C419" s="261">
        <v>670</v>
      </c>
      <c r="D419" s="250">
        <v>0</v>
      </c>
      <c r="E419" s="250">
        <v>0</v>
      </c>
      <c r="F419" s="253"/>
    </row>
    <row r="420" ht="28" customHeight="1" spans="1:6">
      <c r="A420" s="249" t="s">
        <v>620</v>
      </c>
      <c r="B420" s="261">
        <v>4780</v>
      </c>
      <c r="C420" s="261">
        <v>0</v>
      </c>
      <c r="D420" s="250">
        <v>0</v>
      </c>
      <c r="E420" s="250">
        <v>0</v>
      </c>
      <c r="F420" s="253"/>
    </row>
    <row r="421" ht="28" customHeight="1" spans="1:6">
      <c r="A421" s="249" t="s">
        <v>621</v>
      </c>
      <c r="B421" s="261">
        <v>4780</v>
      </c>
      <c r="C421" s="261"/>
      <c r="D421" s="250">
        <v>0</v>
      </c>
      <c r="E421" s="250">
        <v>0</v>
      </c>
      <c r="F421" s="253" t="s">
        <v>258</v>
      </c>
    </row>
    <row r="422" ht="28" customHeight="1" spans="1:6">
      <c r="A422" s="249" t="s">
        <v>622</v>
      </c>
      <c r="B422" s="261">
        <v>869</v>
      </c>
      <c r="C422" s="261">
        <v>213.208746</v>
      </c>
      <c r="D422" s="250">
        <v>550</v>
      </c>
      <c r="E422" s="250">
        <v>0</v>
      </c>
      <c r="F422" s="255"/>
    </row>
    <row r="423" ht="28" customHeight="1" spans="1:6">
      <c r="A423" s="249" t="s">
        <v>623</v>
      </c>
      <c r="B423" s="261">
        <v>264</v>
      </c>
      <c r="C423" s="261">
        <v>203.018746</v>
      </c>
      <c r="D423" s="250">
        <v>0</v>
      </c>
      <c r="E423" s="250">
        <v>0</v>
      </c>
      <c r="F423" s="253"/>
    </row>
    <row r="424" ht="28" customHeight="1" spans="1:6">
      <c r="A424" s="249" t="s">
        <v>243</v>
      </c>
      <c r="B424" s="261">
        <v>170</v>
      </c>
      <c r="C424" s="261">
        <v>169.660346</v>
      </c>
      <c r="D424" s="250">
        <v>0</v>
      </c>
      <c r="E424" s="250">
        <v>0</v>
      </c>
      <c r="F424" s="251"/>
    </row>
    <row r="425" ht="28" customHeight="1" spans="1:6">
      <c r="A425" s="249" t="s">
        <v>624</v>
      </c>
      <c r="B425" s="261">
        <v>94</v>
      </c>
      <c r="C425" s="261">
        <v>33.3584</v>
      </c>
      <c r="D425" s="250">
        <v>0</v>
      </c>
      <c r="E425" s="250">
        <v>0</v>
      </c>
      <c r="F425" s="253" t="s">
        <v>258</v>
      </c>
    </row>
    <row r="426" ht="28" customHeight="1" spans="1:6">
      <c r="A426" s="249" t="s">
        <v>625</v>
      </c>
      <c r="B426" s="261">
        <v>45</v>
      </c>
      <c r="C426" s="261">
        <v>0</v>
      </c>
      <c r="D426" s="250">
        <v>0</v>
      </c>
      <c r="E426" s="250">
        <v>0</v>
      </c>
      <c r="F426" s="253"/>
    </row>
    <row r="427" ht="28" customHeight="1" spans="1:6">
      <c r="A427" s="249" t="s">
        <v>626</v>
      </c>
      <c r="B427" s="261">
        <v>45</v>
      </c>
      <c r="C427" s="261"/>
      <c r="D427" s="250">
        <v>0</v>
      </c>
      <c r="E427" s="250">
        <v>0</v>
      </c>
      <c r="F427" s="253" t="s">
        <v>258</v>
      </c>
    </row>
    <row r="428" ht="28" customHeight="1" spans="1:6">
      <c r="A428" s="249" t="s">
        <v>627</v>
      </c>
      <c r="B428" s="261">
        <v>560</v>
      </c>
      <c r="C428" s="261">
        <v>10</v>
      </c>
      <c r="D428" s="250">
        <v>550</v>
      </c>
      <c r="E428" s="250">
        <v>0</v>
      </c>
      <c r="F428" s="251"/>
    </row>
    <row r="429" ht="28" customHeight="1" spans="1:6">
      <c r="A429" s="249" t="s">
        <v>628</v>
      </c>
      <c r="B429" s="261">
        <v>560</v>
      </c>
      <c r="C429" s="261">
        <v>10</v>
      </c>
      <c r="D429" s="250">
        <v>550</v>
      </c>
      <c r="E429" s="250">
        <v>0</v>
      </c>
      <c r="F429" s="251"/>
    </row>
    <row r="430" ht="28" customHeight="1" spans="1:6">
      <c r="A430" s="249" t="s">
        <v>629</v>
      </c>
      <c r="B430" s="261">
        <v>0</v>
      </c>
      <c r="C430" s="261">
        <v>0</v>
      </c>
      <c r="D430" s="250">
        <v>0</v>
      </c>
      <c r="E430" s="250">
        <v>0</v>
      </c>
      <c r="F430" s="251"/>
    </row>
    <row r="431" ht="28" customHeight="1" spans="1:6">
      <c r="A431" s="249" t="s">
        <v>630</v>
      </c>
      <c r="B431" s="261">
        <v>0</v>
      </c>
      <c r="C431" s="261">
        <v>0</v>
      </c>
      <c r="D431" s="250">
        <v>0</v>
      </c>
      <c r="E431" s="250">
        <v>0</v>
      </c>
      <c r="F431" s="251"/>
    </row>
    <row r="432" ht="28" customHeight="1" spans="1:6">
      <c r="A432" s="249" t="s">
        <v>242</v>
      </c>
      <c r="B432" s="261">
        <v>0</v>
      </c>
      <c r="C432" s="261"/>
      <c r="D432" s="250">
        <v>0</v>
      </c>
      <c r="E432" s="250">
        <v>0</v>
      </c>
      <c r="F432" s="251"/>
    </row>
    <row r="433" ht="28" customHeight="1" spans="1:6">
      <c r="A433" s="249" t="s">
        <v>631</v>
      </c>
      <c r="B433" s="261">
        <v>1589</v>
      </c>
      <c r="C433" s="261">
        <v>1389.758417</v>
      </c>
      <c r="D433" s="250">
        <v>0</v>
      </c>
      <c r="E433" s="250">
        <v>200</v>
      </c>
      <c r="F433" s="253"/>
    </row>
    <row r="434" ht="28" customHeight="1" spans="1:6">
      <c r="A434" s="249" t="s">
        <v>632</v>
      </c>
      <c r="B434" s="261">
        <v>1208</v>
      </c>
      <c r="C434" s="261">
        <v>1208.408417</v>
      </c>
      <c r="D434" s="250">
        <v>0</v>
      </c>
      <c r="E434" s="250">
        <v>0</v>
      </c>
      <c r="F434" s="253"/>
    </row>
    <row r="435" ht="28" customHeight="1" spans="1:6">
      <c r="A435" s="249" t="s">
        <v>241</v>
      </c>
      <c r="B435" s="261">
        <v>123</v>
      </c>
      <c r="C435" s="261">
        <v>123.209117</v>
      </c>
      <c r="D435" s="250">
        <v>0</v>
      </c>
      <c r="E435" s="250">
        <v>0</v>
      </c>
      <c r="F435" s="255"/>
    </row>
    <row r="436" ht="28" customHeight="1" spans="1:6">
      <c r="A436" s="249" t="s">
        <v>242</v>
      </c>
      <c r="B436" s="261">
        <v>0</v>
      </c>
      <c r="C436" s="261"/>
      <c r="D436" s="250">
        <v>0</v>
      </c>
      <c r="E436" s="250">
        <v>0</v>
      </c>
      <c r="F436" s="255"/>
    </row>
    <row r="437" ht="28" customHeight="1" spans="1:6">
      <c r="A437" s="249" t="s">
        <v>633</v>
      </c>
      <c r="B437" s="261">
        <v>0</v>
      </c>
      <c r="C437" s="261"/>
      <c r="D437" s="250">
        <v>0</v>
      </c>
      <c r="E437" s="250">
        <v>0</v>
      </c>
      <c r="F437" s="251"/>
    </row>
    <row r="438" ht="28" customHeight="1" spans="1:6">
      <c r="A438" s="249" t="s">
        <v>634</v>
      </c>
      <c r="B438" s="261">
        <v>372</v>
      </c>
      <c r="C438" s="261">
        <v>372.4</v>
      </c>
      <c r="D438" s="250">
        <v>0</v>
      </c>
      <c r="E438" s="250">
        <v>0</v>
      </c>
      <c r="F438" s="253" t="s">
        <v>635</v>
      </c>
    </row>
    <row r="439" ht="28" customHeight="1" spans="1:6">
      <c r="A439" s="249" t="s">
        <v>243</v>
      </c>
      <c r="B439" s="261">
        <v>707</v>
      </c>
      <c r="C439" s="261">
        <v>707.1881</v>
      </c>
      <c r="D439" s="250">
        <v>0</v>
      </c>
      <c r="E439" s="250">
        <v>0</v>
      </c>
      <c r="F439" s="251"/>
    </row>
    <row r="440" ht="28" customHeight="1" spans="1:6">
      <c r="A440" s="249" t="s">
        <v>636</v>
      </c>
      <c r="B440" s="261">
        <v>6</v>
      </c>
      <c r="C440" s="261">
        <v>5.6112</v>
      </c>
      <c r="D440" s="250">
        <v>0</v>
      </c>
      <c r="E440" s="250">
        <v>0</v>
      </c>
      <c r="F440" s="251"/>
    </row>
    <row r="441" ht="28" customHeight="1" spans="1:6">
      <c r="A441" s="249" t="s">
        <v>637</v>
      </c>
      <c r="B441" s="261">
        <v>356</v>
      </c>
      <c r="C441" s="261">
        <v>156</v>
      </c>
      <c r="D441" s="250">
        <v>0</v>
      </c>
      <c r="E441" s="250">
        <v>200</v>
      </c>
      <c r="F441" s="253"/>
    </row>
    <row r="442" ht="28" customHeight="1" spans="1:6">
      <c r="A442" s="249" t="s">
        <v>241</v>
      </c>
      <c r="B442" s="261">
        <v>0</v>
      </c>
      <c r="C442" s="261"/>
      <c r="D442" s="250">
        <v>0</v>
      </c>
      <c r="E442" s="250">
        <v>0</v>
      </c>
      <c r="F442" s="251"/>
    </row>
    <row r="443" ht="28" customHeight="1" spans="1:6">
      <c r="A443" s="249" t="s">
        <v>638</v>
      </c>
      <c r="B443" s="261">
        <v>156</v>
      </c>
      <c r="C443" s="261">
        <v>156</v>
      </c>
      <c r="D443" s="250">
        <v>0</v>
      </c>
      <c r="E443" s="250">
        <v>0</v>
      </c>
      <c r="F443" s="253" t="s">
        <v>639</v>
      </c>
    </row>
    <row r="444" ht="28" customHeight="1" spans="1:6">
      <c r="A444" s="249" t="s">
        <v>640</v>
      </c>
      <c r="B444" s="261">
        <v>0</v>
      </c>
      <c r="C444" s="261"/>
      <c r="D444" s="250">
        <v>0</v>
      </c>
      <c r="E444" s="250">
        <v>0</v>
      </c>
      <c r="F444" s="251"/>
    </row>
    <row r="445" ht="28" customHeight="1" spans="1:6">
      <c r="A445" s="249" t="s">
        <v>641</v>
      </c>
      <c r="B445" s="261">
        <v>200</v>
      </c>
      <c r="C445" s="261"/>
      <c r="D445" s="250">
        <v>0</v>
      </c>
      <c r="E445" s="250">
        <v>200</v>
      </c>
      <c r="F445" s="253" t="s">
        <v>642</v>
      </c>
    </row>
    <row r="446" ht="28" customHeight="1" spans="1:6">
      <c r="A446" s="249" t="s">
        <v>643</v>
      </c>
      <c r="B446" s="261">
        <v>25</v>
      </c>
      <c r="C446" s="261">
        <v>25.35</v>
      </c>
      <c r="D446" s="250">
        <v>0</v>
      </c>
      <c r="E446" s="250">
        <v>0</v>
      </c>
      <c r="F446" s="251"/>
    </row>
    <row r="447" ht="28" customHeight="1" spans="1:6">
      <c r="A447" s="249" t="s">
        <v>644</v>
      </c>
      <c r="B447" s="261">
        <v>25</v>
      </c>
      <c r="C447" s="261">
        <v>25.35</v>
      </c>
      <c r="D447" s="250">
        <v>0</v>
      </c>
      <c r="E447" s="250">
        <v>0</v>
      </c>
      <c r="F447" s="251" t="s">
        <v>645</v>
      </c>
    </row>
    <row r="448" ht="28" customHeight="1" spans="1:6">
      <c r="A448" s="249" t="s">
        <v>646</v>
      </c>
      <c r="B448" s="261">
        <v>3023</v>
      </c>
      <c r="C448" s="261">
        <v>3019.26594</v>
      </c>
      <c r="D448" s="250">
        <v>4</v>
      </c>
      <c r="E448" s="250">
        <v>0</v>
      </c>
      <c r="F448" s="253"/>
    </row>
    <row r="449" ht="28" customHeight="1" spans="1:6">
      <c r="A449" s="249" t="s">
        <v>647</v>
      </c>
      <c r="B449" s="261">
        <v>399</v>
      </c>
      <c r="C449" s="261">
        <v>394.8343</v>
      </c>
      <c r="D449" s="250">
        <v>4</v>
      </c>
      <c r="E449" s="250">
        <v>0</v>
      </c>
      <c r="F449" s="253"/>
    </row>
    <row r="450" ht="28" customHeight="1" spans="1:6">
      <c r="A450" s="249" t="s">
        <v>648</v>
      </c>
      <c r="B450" s="261">
        <v>27</v>
      </c>
      <c r="C450" s="261">
        <v>27.1643</v>
      </c>
      <c r="D450" s="250">
        <v>0</v>
      </c>
      <c r="E450" s="250">
        <v>0</v>
      </c>
      <c r="F450" s="253" t="s">
        <v>649</v>
      </c>
    </row>
    <row r="451" ht="28" customHeight="1" spans="1:6">
      <c r="A451" s="249" t="s">
        <v>650</v>
      </c>
      <c r="B451" s="261">
        <v>368</v>
      </c>
      <c r="C451" s="261">
        <v>367.77</v>
      </c>
      <c r="D451" s="250">
        <v>0</v>
      </c>
      <c r="E451" s="250">
        <v>0</v>
      </c>
      <c r="F451" s="251"/>
    </row>
    <row r="452" ht="28" customHeight="1" spans="1:6">
      <c r="A452" s="249" t="s">
        <v>651</v>
      </c>
      <c r="B452" s="261">
        <v>4</v>
      </c>
      <c r="C452" s="261"/>
      <c r="D452" s="250">
        <v>4</v>
      </c>
      <c r="E452" s="250">
        <v>0</v>
      </c>
      <c r="F452" s="253"/>
    </row>
    <row r="453" ht="28" customHeight="1" spans="1:6">
      <c r="A453" s="249" t="s">
        <v>652</v>
      </c>
      <c r="B453" s="261">
        <v>2624</v>
      </c>
      <c r="C453" s="261">
        <v>2624.43164</v>
      </c>
      <c r="D453" s="250">
        <v>0</v>
      </c>
      <c r="E453" s="250">
        <v>0</v>
      </c>
      <c r="F453" s="253"/>
    </row>
    <row r="454" ht="28" customHeight="1" spans="1:6">
      <c r="A454" s="249" t="s">
        <v>653</v>
      </c>
      <c r="B454" s="261">
        <v>2624</v>
      </c>
      <c r="C454" s="261">
        <v>2624.43164</v>
      </c>
      <c r="D454" s="250">
        <v>0</v>
      </c>
      <c r="E454" s="250">
        <v>0</v>
      </c>
      <c r="F454" s="253"/>
    </row>
    <row r="455" ht="28" customHeight="1" spans="1:6">
      <c r="A455" s="249" t="s">
        <v>654</v>
      </c>
      <c r="B455" s="261">
        <v>0</v>
      </c>
      <c r="C455" s="261">
        <v>0</v>
      </c>
      <c r="D455" s="250">
        <v>0</v>
      </c>
      <c r="E455" s="250">
        <v>0</v>
      </c>
      <c r="F455" s="253"/>
    </row>
    <row r="456" ht="28" customHeight="1" spans="1:6">
      <c r="A456" s="249" t="s">
        <v>655</v>
      </c>
      <c r="B456" s="261">
        <v>0</v>
      </c>
      <c r="C456" s="261"/>
      <c r="D456" s="250">
        <v>0</v>
      </c>
      <c r="E456" s="250">
        <v>0</v>
      </c>
      <c r="F456" s="253"/>
    </row>
    <row r="457" ht="28" customHeight="1" spans="1:6">
      <c r="A457" s="249" t="s">
        <v>656</v>
      </c>
      <c r="B457" s="261">
        <v>1663</v>
      </c>
      <c r="C457" s="261">
        <v>1663.33</v>
      </c>
      <c r="D457" s="250">
        <v>0</v>
      </c>
      <c r="E457" s="250">
        <v>0</v>
      </c>
      <c r="F457" s="253"/>
    </row>
    <row r="458" ht="28" customHeight="1" spans="1:6">
      <c r="A458" s="249" t="s">
        <v>657</v>
      </c>
      <c r="B458" s="261">
        <v>1297</v>
      </c>
      <c r="C458" s="261">
        <v>1297</v>
      </c>
      <c r="D458" s="250">
        <v>0</v>
      </c>
      <c r="E458" s="250">
        <v>0</v>
      </c>
      <c r="F458" s="253"/>
    </row>
    <row r="459" ht="28" customHeight="1" spans="1:6">
      <c r="A459" s="249" t="s">
        <v>658</v>
      </c>
      <c r="B459" s="261">
        <v>1297</v>
      </c>
      <c r="C459" s="261">
        <v>1297</v>
      </c>
      <c r="D459" s="250">
        <v>0</v>
      </c>
      <c r="E459" s="250">
        <v>0</v>
      </c>
      <c r="F459" s="253" t="s">
        <v>659</v>
      </c>
    </row>
    <row r="460" ht="28" customHeight="1" spans="1:6">
      <c r="A460" s="249" t="s">
        <v>660</v>
      </c>
      <c r="B460" s="261">
        <v>0</v>
      </c>
      <c r="C460" s="261"/>
      <c r="D460" s="250">
        <v>0</v>
      </c>
      <c r="E460" s="250">
        <v>0</v>
      </c>
      <c r="F460" s="262"/>
    </row>
    <row r="461" ht="28" customHeight="1" spans="1:6">
      <c r="A461" s="249" t="s">
        <v>661</v>
      </c>
      <c r="B461" s="261">
        <v>0</v>
      </c>
      <c r="C461" s="261">
        <v>0</v>
      </c>
      <c r="D461" s="250">
        <v>0</v>
      </c>
      <c r="E461" s="250">
        <v>0</v>
      </c>
      <c r="F461" s="251"/>
    </row>
    <row r="462" ht="28" customHeight="1" spans="1:6">
      <c r="A462" s="249" t="s">
        <v>662</v>
      </c>
      <c r="B462" s="261">
        <v>0</v>
      </c>
      <c r="C462" s="261"/>
      <c r="D462" s="250">
        <v>0</v>
      </c>
      <c r="E462" s="250">
        <v>0</v>
      </c>
      <c r="F462" s="251"/>
    </row>
    <row r="463" ht="28" customHeight="1" spans="1:6">
      <c r="A463" s="249" t="s">
        <v>663</v>
      </c>
      <c r="B463" s="261">
        <v>366</v>
      </c>
      <c r="C463" s="261">
        <v>366.33</v>
      </c>
      <c r="D463" s="250">
        <v>0</v>
      </c>
      <c r="E463" s="250">
        <v>0</v>
      </c>
      <c r="F463" s="253"/>
    </row>
    <row r="464" ht="28" customHeight="1" spans="1:6">
      <c r="A464" s="249" t="s">
        <v>664</v>
      </c>
      <c r="B464" s="261">
        <v>0</v>
      </c>
      <c r="C464" s="261"/>
      <c r="D464" s="250">
        <v>0</v>
      </c>
      <c r="E464" s="250">
        <v>0</v>
      </c>
      <c r="F464" s="251"/>
    </row>
    <row r="465" ht="28" customHeight="1" spans="1:6">
      <c r="A465" s="249" t="s">
        <v>665</v>
      </c>
      <c r="B465" s="261">
        <v>366</v>
      </c>
      <c r="C465" s="261">
        <v>366.33</v>
      </c>
      <c r="D465" s="250">
        <v>0</v>
      </c>
      <c r="E465" s="250">
        <v>0</v>
      </c>
      <c r="F465" s="253" t="s">
        <v>666</v>
      </c>
    </row>
    <row r="466" ht="28" customHeight="1" spans="1:6">
      <c r="A466" s="249" t="s">
        <v>667</v>
      </c>
      <c r="B466" s="261">
        <v>1332</v>
      </c>
      <c r="C466" s="261">
        <v>985.884217</v>
      </c>
      <c r="D466" s="250">
        <v>146</v>
      </c>
      <c r="E466" s="250">
        <v>200</v>
      </c>
      <c r="F466" s="253"/>
    </row>
    <row r="467" ht="28" customHeight="1" spans="1:6">
      <c r="A467" s="249" t="s">
        <v>668</v>
      </c>
      <c r="B467" s="261">
        <v>540</v>
      </c>
      <c r="C467" s="261">
        <v>339.517549</v>
      </c>
      <c r="D467" s="250">
        <v>0</v>
      </c>
      <c r="E467" s="250">
        <v>200</v>
      </c>
      <c r="F467" s="253"/>
    </row>
    <row r="468" ht="28" customHeight="1" spans="1:6">
      <c r="A468" s="249" t="s">
        <v>241</v>
      </c>
      <c r="B468" s="261">
        <v>80</v>
      </c>
      <c r="C468" s="261">
        <v>79.985308</v>
      </c>
      <c r="D468" s="250">
        <v>0</v>
      </c>
      <c r="E468" s="250">
        <v>0</v>
      </c>
      <c r="F468" s="253"/>
    </row>
    <row r="469" ht="28" customHeight="1" spans="1:6">
      <c r="A469" s="249" t="s">
        <v>242</v>
      </c>
      <c r="B469" s="261">
        <v>46</v>
      </c>
      <c r="C469" s="261">
        <v>45.9</v>
      </c>
      <c r="D469" s="250">
        <v>0</v>
      </c>
      <c r="E469" s="250">
        <v>0</v>
      </c>
      <c r="F469" s="253" t="s">
        <v>669</v>
      </c>
    </row>
    <row r="470" ht="28" customHeight="1" spans="1:6">
      <c r="A470" s="249" t="s">
        <v>670</v>
      </c>
      <c r="B470" s="261">
        <v>15</v>
      </c>
      <c r="C470" s="261">
        <v>15</v>
      </c>
      <c r="D470" s="250">
        <v>0</v>
      </c>
      <c r="E470" s="250">
        <v>0</v>
      </c>
      <c r="F470" s="262"/>
    </row>
    <row r="471" ht="28" customHeight="1" spans="1:6">
      <c r="A471" s="249" t="s">
        <v>671</v>
      </c>
      <c r="B471" s="261">
        <v>10</v>
      </c>
      <c r="C471" s="261">
        <v>10</v>
      </c>
      <c r="D471" s="250">
        <v>0</v>
      </c>
      <c r="E471" s="250">
        <v>0</v>
      </c>
      <c r="F471" s="253" t="s">
        <v>672</v>
      </c>
    </row>
    <row r="472" ht="28" customHeight="1" spans="1:6">
      <c r="A472" s="249" t="s">
        <v>243</v>
      </c>
      <c r="B472" s="261">
        <v>189</v>
      </c>
      <c r="C472" s="261">
        <v>188.632241</v>
      </c>
      <c r="D472" s="250">
        <v>0</v>
      </c>
      <c r="E472" s="250">
        <v>0</v>
      </c>
      <c r="F472" s="251"/>
    </row>
    <row r="473" ht="28" customHeight="1" spans="1:6">
      <c r="A473" s="249" t="s">
        <v>673</v>
      </c>
      <c r="B473" s="261">
        <v>200</v>
      </c>
      <c r="C473" s="261"/>
      <c r="D473" s="250">
        <v>0</v>
      </c>
      <c r="E473" s="250">
        <v>200</v>
      </c>
      <c r="F473" s="251" t="s">
        <v>642</v>
      </c>
    </row>
    <row r="474" ht="28" customHeight="1" spans="1:6">
      <c r="A474" s="249" t="s">
        <v>674</v>
      </c>
      <c r="B474" s="261">
        <v>470</v>
      </c>
      <c r="C474" s="261">
        <v>470</v>
      </c>
      <c r="D474" s="250">
        <v>0</v>
      </c>
      <c r="E474" s="250">
        <v>0</v>
      </c>
      <c r="F474" s="251"/>
    </row>
    <row r="475" ht="28" customHeight="1" spans="1:6">
      <c r="A475" s="249" t="s">
        <v>242</v>
      </c>
      <c r="B475" s="261">
        <v>470</v>
      </c>
      <c r="C475" s="261">
        <v>470</v>
      </c>
      <c r="D475" s="250">
        <v>0</v>
      </c>
      <c r="E475" s="250">
        <v>0</v>
      </c>
      <c r="F475" s="251"/>
    </row>
    <row r="476" ht="28" customHeight="1" spans="1:6">
      <c r="A476" s="249" t="s">
        <v>675</v>
      </c>
      <c r="B476" s="261">
        <v>176</v>
      </c>
      <c r="C476" s="261">
        <v>176.355068</v>
      </c>
      <c r="D476" s="250">
        <v>0</v>
      </c>
      <c r="E476" s="250">
        <v>0</v>
      </c>
      <c r="F476" s="251"/>
    </row>
    <row r="477" ht="28" customHeight="1" spans="1:6">
      <c r="A477" s="249" t="s">
        <v>241</v>
      </c>
      <c r="B477" s="261">
        <v>51</v>
      </c>
      <c r="C477" s="261">
        <v>51.170368</v>
      </c>
      <c r="D477" s="250">
        <v>0</v>
      </c>
      <c r="E477" s="250">
        <v>0</v>
      </c>
      <c r="F477" s="251"/>
    </row>
    <row r="478" ht="28" customHeight="1" spans="1:6">
      <c r="A478" s="249" t="s">
        <v>676</v>
      </c>
      <c r="B478" s="261">
        <v>124</v>
      </c>
      <c r="C478" s="261">
        <v>124.1351</v>
      </c>
      <c r="D478" s="250">
        <v>0</v>
      </c>
      <c r="E478" s="250">
        <v>0</v>
      </c>
      <c r="F478" s="251"/>
    </row>
    <row r="479" ht="28" customHeight="1" spans="1:6">
      <c r="A479" s="249" t="s">
        <v>677</v>
      </c>
      <c r="B479" s="261">
        <v>1</v>
      </c>
      <c r="C479" s="261">
        <v>1.0496</v>
      </c>
      <c r="D479" s="250">
        <v>0</v>
      </c>
      <c r="E479" s="250">
        <v>0</v>
      </c>
      <c r="F479" s="251"/>
    </row>
    <row r="480" ht="28" customHeight="1" spans="1:6">
      <c r="A480" s="249" t="s">
        <v>678</v>
      </c>
      <c r="B480" s="261">
        <v>146</v>
      </c>
      <c r="C480" s="261">
        <v>0</v>
      </c>
      <c r="D480" s="250">
        <v>146</v>
      </c>
      <c r="E480" s="250">
        <v>0</v>
      </c>
      <c r="F480" s="251"/>
    </row>
    <row r="481" ht="28" customHeight="1" spans="1:6">
      <c r="A481" s="249" t="s">
        <v>679</v>
      </c>
      <c r="B481" s="261">
        <v>146</v>
      </c>
      <c r="C481" s="261"/>
      <c r="D481" s="250">
        <v>146</v>
      </c>
      <c r="E481" s="250">
        <v>0</v>
      </c>
      <c r="F481" s="251" t="s">
        <v>416</v>
      </c>
    </row>
    <row r="482" ht="28" customHeight="1" spans="1:6">
      <c r="A482" s="249" t="s">
        <v>680</v>
      </c>
      <c r="B482" s="261">
        <v>500</v>
      </c>
      <c r="C482" s="261">
        <v>500</v>
      </c>
      <c r="D482" s="250">
        <v>0</v>
      </c>
      <c r="E482" s="250">
        <v>0</v>
      </c>
      <c r="F482" s="251"/>
    </row>
    <row r="483" ht="28" customHeight="1" spans="1:6">
      <c r="A483" s="249" t="s">
        <v>681</v>
      </c>
      <c r="B483" s="261">
        <v>2528.356462</v>
      </c>
      <c r="C483" s="261">
        <v>2508.356462</v>
      </c>
      <c r="D483" s="250">
        <v>20</v>
      </c>
      <c r="E483" s="250">
        <v>0</v>
      </c>
      <c r="F483" s="253"/>
    </row>
    <row r="484" ht="28" customHeight="1" spans="1:6">
      <c r="A484" s="249" t="s">
        <v>191</v>
      </c>
      <c r="B484" s="261">
        <v>2528.356462</v>
      </c>
      <c r="C484" s="261">
        <v>2508.356462</v>
      </c>
      <c r="D484" s="250">
        <v>20</v>
      </c>
      <c r="E484" s="250">
        <v>0</v>
      </c>
      <c r="F484" s="253"/>
    </row>
    <row r="485" ht="28" customHeight="1" spans="1:6">
      <c r="A485" s="249" t="s">
        <v>682</v>
      </c>
      <c r="B485" s="261">
        <v>2528.356462</v>
      </c>
      <c r="C485" s="261">
        <v>2508.356462</v>
      </c>
      <c r="D485" s="250">
        <v>0</v>
      </c>
      <c r="E485" s="250">
        <v>0</v>
      </c>
      <c r="F485" s="253" t="s">
        <v>683</v>
      </c>
    </row>
    <row r="486" ht="28" customHeight="1" spans="1:6">
      <c r="A486" s="249" t="s">
        <v>684</v>
      </c>
      <c r="B486" s="261">
        <v>3315</v>
      </c>
      <c r="C486" s="261">
        <v>3315</v>
      </c>
      <c r="D486" s="250">
        <v>0</v>
      </c>
      <c r="E486" s="250">
        <v>0</v>
      </c>
      <c r="F486" s="251"/>
    </row>
    <row r="487" ht="28" customHeight="1" spans="1:6">
      <c r="A487" s="249" t="s">
        <v>685</v>
      </c>
      <c r="B487" s="261">
        <v>3315</v>
      </c>
      <c r="C487" s="261">
        <v>3315</v>
      </c>
      <c r="D487" s="250">
        <v>0</v>
      </c>
      <c r="E487" s="250">
        <v>0</v>
      </c>
      <c r="F487" s="251"/>
    </row>
    <row r="488" ht="28" customHeight="1" spans="1:6">
      <c r="A488" s="249" t="s">
        <v>686</v>
      </c>
      <c r="B488" s="261">
        <v>3315</v>
      </c>
      <c r="C488" s="261">
        <v>3315</v>
      </c>
      <c r="D488" s="250">
        <v>0</v>
      </c>
      <c r="E488" s="250">
        <v>0</v>
      </c>
      <c r="F488" s="251"/>
    </row>
    <row r="489" ht="28" customHeight="1" spans="1:6">
      <c r="A489" s="249" t="s">
        <v>687</v>
      </c>
      <c r="B489" s="261">
        <v>0.770742</v>
      </c>
      <c r="C489" s="261">
        <v>0.770742</v>
      </c>
      <c r="D489" s="250">
        <v>0</v>
      </c>
      <c r="E489" s="250">
        <v>0</v>
      </c>
      <c r="F489" s="251"/>
    </row>
    <row r="490" ht="28" customHeight="1" spans="1:6">
      <c r="A490" s="249" t="s">
        <v>688</v>
      </c>
      <c r="B490" s="261">
        <v>0.770742</v>
      </c>
      <c r="C490" s="261">
        <v>0.770742</v>
      </c>
      <c r="D490" s="250">
        <v>0</v>
      </c>
      <c r="E490" s="250">
        <v>0</v>
      </c>
      <c r="F490" s="251"/>
    </row>
    <row r="491" ht="28" customHeight="1" spans="1:6">
      <c r="A491" s="249" t="s">
        <v>689</v>
      </c>
      <c r="B491" s="261">
        <v>0.770742</v>
      </c>
      <c r="C491" s="261">
        <v>0.770742</v>
      </c>
      <c r="D491" s="250">
        <v>0</v>
      </c>
      <c r="E491" s="250">
        <v>0</v>
      </c>
      <c r="F491" s="251"/>
    </row>
  </sheetData>
  <mergeCells count="1">
    <mergeCell ref="A1:F1"/>
  </mergeCells>
  <printOptions horizontalCentered="1"/>
  <pageMargins left="0.751388888888889" right="0.751388888888889" top="0.786805555555556" bottom="0.786805555555556"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17"/>
  <sheetViews>
    <sheetView showZeros="0" workbookViewId="0">
      <pane xSplit="1" topLeftCell="B1" activePane="topRight" state="frozen"/>
      <selection/>
      <selection pane="topRight" activeCell="I10" sqref="I10"/>
    </sheetView>
  </sheetViews>
  <sheetFormatPr defaultColWidth="13.775" defaultRowHeight="24" customHeight="1"/>
  <cols>
    <col min="1" max="1" width="47.775" customWidth="1"/>
    <col min="2" max="2" width="30.875" customWidth="1"/>
    <col min="3" max="8" width="20.3333333333333" hidden="1" customWidth="1"/>
    <col min="9" max="9" width="44.4416666666667" customWidth="1"/>
  </cols>
  <sheetData>
    <row r="1" ht="30" customHeight="1" spans="1:9">
      <c r="A1" s="86" t="s">
        <v>690</v>
      </c>
      <c r="B1" s="86"/>
      <c r="C1" s="86"/>
      <c r="D1" s="86"/>
      <c r="E1" s="86"/>
      <c r="F1" s="86"/>
      <c r="G1" s="86"/>
      <c r="H1" s="86"/>
      <c r="I1" s="86"/>
    </row>
    <row r="2" ht="18" customHeight="1" spans="1:9">
      <c r="A2" s="87" t="s">
        <v>691</v>
      </c>
      <c r="B2" s="88"/>
      <c r="C2" s="88"/>
      <c r="D2" s="222"/>
      <c r="E2" s="88"/>
      <c r="F2" s="88"/>
      <c r="G2" s="88"/>
      <c r="H2" s="222"/>
      <c r="I2" s="89" t="s">
        <v>32</v>
      </c>
    </row>
    <row r="3" ht="30" customHeight="1" spans="1:9">
      <c r="A3" s="90" t="s">
        <v>692</v>
      </c>
      <c r="B3" s="90" t="s">
        <v>34</v>
      </c>
      <c r="C3" s="223" t="s">
        <v>237</v>
      </c>
      <c r="D3" s="223" t="s">
        <v>693</v>
      </c>
      <c r="E3" s="223" t="s">
        <v>694</v>
      </c>
      <c r="F3" s="223" t="s">
        <v>695</v>
      </c>
      <c r="G3" s="223" t="s">
        <v>206</v>
      </c>
      <c r="H3" s="223" t="s">
        <v>207</v>
      </c>
      <c r="I3" s="90" t="s">
        <v>35</v>
      </c>
    </row>
    <row r="4" ht="24.9" customHeight="1" spans="1:9">
      <c r="A4" s="134" t="s">
        <v>204</v>
      </c>
      <c r="B4" s="173">
        <v>371025.46481</v>
      </c>
      <c r="C4" s="224">
        <f t="shared" ref="C4:H4" si="0">SUM(C5:C17)</f>
        <v>1106.620686376</v>
      </c>
      <c r="D4" s="224">
        <f t="shared" si="0"/>
        <v>808.483219526</v>
      </c>
      <c r="E4" s="224">
        <f t="shared" si="0"/>
        <v>285.62031985</v>
      </c>
      <c r="F4" s="224">
        <f t="shared" si="0"/>
        <v>12.517147</v>
      </c>
      <c r="G4" s="224">
        <f t="shared" si="0"/>
        <v>7.1343</v>
      </c>
      <c r="H4" s="224">
        <f t="shared" si="0"/>
        <v>91.1734641056</v>
      </c>
      <c r="I4" s="234"/>
    </row>
    <row r="5" ht="24.9" customHeight="1" spans="1:9">
      <c r="A5" s="94" t="s">
        <v>696</v>
      </c>
      <c r="B5" s="225">
        <v>37478.33704</v>
      </c>
      <c r="C5" s="226">
        <f>D5+E5+F5</f>
        <v>75.6372601845</v>
      </c>
      <c r="D5" s="226">
        <v>73.6987601845</v>
      </c>
      <c r="E5" s="226">
        <v>1.9385</v>
      </c>
      <c r="F5" s="226"/>
      <c r="G5" s="226"/>
      <c r="H5" s="227">
        <v>5</v>
      </c>
      <c r="I5" s="218"/>
    </row>
    <row r="6" ht="24.9" customHeight="1" spans="1:9">
      <c r="A6" s="94" t="s">
        <v>697</v>
      </c>
      <c r="B6" s="225">
        <v>19223.066451</v>
      </c>
      <c r="C6" s="226">
        <f>D6+E6+F6</f>
        <v>119.3467200465</v>
      </c>
      <c r="D6" s="226">
        <v>110.2917517932</v>
      </c>
      <c r="E6" s="226">
        <v>8.3128142533</v>
      </c>
      <c r="F6" s="226">
        <v>0.742154</v>
      </c>
      <c r="G6" s="226"/>
      <c r="H6" s="227">
        <v>0.135548</v>
      </c>
      <c r="I6" s="218"/>
    </row>
    <row r="7" ht="24.9" customHeight="1" spans="1:9">
      <c r="A7" s="94" t="s">
        <v>698</v>
      </c>
      <c r="B7" s="158">
        <v>40698.213662</v>
      </c>
      <c r="C7" s="226">
        <f>D7+E7+F7</f>
        <v>34.327901151</v>
      </c>
      <c r="D7" s="226">
        <v>31.632280101</v>
      </c>
      <c r="E7" s="226">
        <v>2.62242105</v>
      </c>
      <c r="F7" s="226">
        <v>0.0732</v>
      </c>
      <c r="G7" s="226"/>
      <c r="H7" s="227">
        <v>2.6592550045</v>
      </c>
      <c r="I7" s="218"/>
    </row>
    <row r="8" ht="24.9" customHeight="1" spans="1:9">
      <c r="A8" s="94" t="s">
        <v>699</v>
      </c>
      <c r="B8" s="158">
        <v>33858.539054</v>
      </c>
      <c r="C8" s="226"/>
      <c r="D8" s="226"/>
      <c r="E8" s="226"/>
      <c r="F8" s="226"/>
      <c r="G8" s="226"/>
      <c r="H8" s="227"/>
      <c r="I8" s="218"/>
    </row>
    <row r="9" ht="24.9" customHeight="1" spans="1:9">
      <c r="A9" s="94" t="s">
        <v>700</v>
      </c>
      <c r="B9" s="158">
        <v>102445.112458</v>
      </c>
      <c r="C9" s="226">
        <f t="shared" ref="C9:C17" si="1">D9+E9+F9</f>
        <v>251.4527592981</v>
      </c>
      <c r="D9" s="226">
        <v>230.3218978032</v>
      </c>
      <c r="E9" s="226">
        <v>20.7709034949</v>
      </c>
      <c r="F9" s="226">
        <v>0.359958</v>
      </c>
      <c r="G9" s="226"/>
      <c r="H9" s="227">
        <v>1.14948</v>
      </c>
      <c r="I9" s="218"/>
    </row>
    <row r="10" ht="24.9" customHeight="1" spans="1:9">
      <c r="A10" s="94" t="s">
        <v>701</v>
      </c>
      <c r="B10" s="158">
        <v>8805.54966</v>
      </c>
      <c r="C10" s="226">
        <f t="shared" si="1"/>
        <v>55.4032549451</v>
      </c>
      <c r="D10" s="226">
        <v>30.61233844</v>
      </c>
      <c r="E10" s="226">
        <v>24.7443165051</v>
      </c>
      <c r="F10" s="226">
        <v>0.0466</v>
      </c>
      <c r="G10" s="226">
        <v>7.1343</v>
      </c>
      <c r="H10" s="227">
        <v>5.428621</v>
      </c>
      <c r="I10" s="218"/>
    </row>
    <row r="11" ht="24.9" customHeight="1" spans="1:9">
      <c r="A11" s="94" t="s">
        <v>702</v>
      </c>
      <c r="B11" s="158">
        <v>18126.514505</v>
      </c>
      <c r="C11" s="226">
        <f t="shared" si="1"/>
        <v>99.9937117747</v>
      </c>
      <c r="D11" s="226">
        <v>98.1368712247</v>
      </c>
      <c r="E11" s="226">
        <v>0.59900555</v>
      </c>
      <c r="F11" s="226">
        <v>1.257835</v>
      </c>
      <c r="G11" s="226"/>
      <c r="H11" s="227">
        <v>10.4716559059</v>
      </c>
      <c r="I11" s="218"/>
    </row>
    <row r="12" ht="24.9" customHeight="1" spans="1:9">
      <c r="A12" s="94" t="s">
        <v>703</v>
      </c>
      <c r="B12" s="225">
        <v>3967.02</v>
      </c>
      <c r="C12" s="226">
        <f t="shared" si="1"/>
        <v>27.3399530228</v>
      </c>
      <c r="D12" s="226">
        <v>25.2819530228</v>
      </c>
      <c r="E12" s="226">
        <v>2.058</v>
      </c>
      <c r="F12" s="226"/>
      <c r="G12" s="226"/>
      <c r="H12" s="227">
        <v>3.42</v>
      </c>
      <c r="I12" s="218"/>
    </row>
    <row r="13" ht="24.9" customHeight="1" spans="1:9">
      <c r="A13" s="94" t="s">
        <v>704</v>
      </c>
      <c r="B13" s="158">
        <v>40513.183943</v>
      </c>
      <c r="C13" s="226">
        <f t="shared" si="1"/>
        <v>58.1163241693</v>
      </c>
      <c r="D13" s="226">
        <v>43.1360161726</v>
      </c>
      <c r="E13" s="226">
        <v>14.9803079967</v>
      </c>
      <c r="F13" s="226"/>
      <c r="G13" s="226"/>
      <c r="H13" s="227">
        <v>0.191888915</v>
      </c>
      <c r="I13" s="218"/>
    </row>
    <row r="14" ht="24.9" customHeight="1" spans="1:9">
      <c r="A14" s="94" t="s">
        <v>705</v>
      </c>
      <c r="B14" s="158">
        <v>48433.9968</v>
      </c>
      <c r="C14" s="226">
        <f t="shared" si="1"/>
        <v>234.551</v>
      </c>
      <c r="D14" s="226">
        <v>28.2841</v>
      </c>
      <c r="E14" s="226">
        <v>206.2669</v>
      </c>
      <c r="F14" s="226"/>
      <c r="G14" s="226"/>
      <c r="H14" s="227">
        <v>0.6786</v>
      </c>
      <c r="I14" s="218"/>
    </row>
    <row r="15" ht="24.9" customHeight="1" spans="1:9">
      <c r="A15" s="228" t="s">
        <v>706</v>
      </c>
      <c r="B15" s="158">
        <v>3315.770742</v>
      </c>
      <c r="C15" s="226">
        <f t="shared" si="1"/>
        <v>25.284669588</v>
      </c>
      <c r="D15" s="229">
        <v>25.284669588</v>
      </c>
      <c r="E15" s="229"/>
      <c r="F15" s="229"/>
      <c r="G15" s="229"/>
      <c r="H15" s="230"/>
      <c r="I15" s="221"/>
    </row>
    <row r="16" ht="24.9" customHeight="1" spans="1:9">
      <c r="A16" s="231" t="s">
        <v>707</v>
      </c>
      <c r="B16" s="225">
        <v>500</v>
      </c>
      <c r="C16" s="226">
        <f t="shared" si="1"/>
        <v>11</v>
      </c>
      <c r="D16" s="232">
        <v>11</v>
      </c>
      <c r="E16" s="232"/>
      <c r="F16" s="232"/>
      <c r="G16" s="232"/>
      <c r="H16" s="233"/>
      <c r="I16" s="121"/>
    </row>
    <row r="17" customHeight="1" spans="1:9">
      <c r="A17" s="231" t="s">
        <v>708</v>
      </c>
      <c r="B17" s="158">
        <v>13660.1604950001</v>
      </c>
      <c r="C17" s="226">
        <f t="shared" si="1"/>
        <v>114.167132196</v>
      </c>
      <c r="D17" s="232">
        <v>100.802581196</v>
      </c>
      <c r="E17" s="232">
        <v>3.327151</v>
      </c>
      <c r="F17" s="232">
        <v>10.0374</v>
      </c>
      <c r="G17" s="232"/>
      <c r="H17" s="233">
        <v>62.0384152802</v>
      </c>
      <c r="I17" s="15"/>
    </row>
  </sheetData>
  <mergeCells count="1">
    <mergeCell ref="A1:I1"/>
  </mergeCells>
  <printOptions horizontalCentered="1"/>
  <pageMargins left="0.751388888888889" right="0.751388888888889" top="0.786805555555556" bottom="0.786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一般公共预算-封面</vt:lpstr>
      <vt:lpstr>1、收入总表</vt:lpstr>
      <vt:lpstr>2、永济市市本级2025年公共财政收入预算</vt:lpstr>
      <vt:lpstr>3、支出总表</vt:lpstr>
      <vt:lpstr>4、永济市市本级2025年公共财政支出预算</vt:lpstr>
      <vt:lpstr>5、永济市市本级二○二五年一般公共预算支出明细表</vt:lpstr>
      <vt:lpstr>6、永济市市本级2025年公共财政支出预算分经济科目</vt:lpstr>
      <vt:lpstr>7、永济市市本级2025年公共财政基本支出分经济科目明细表</vt:lpstr>
      <vt:lpstr>8、永济市市本级一般公共预算税收返还和转移支付表</vt:lpstr>
      <vt:lpstr>9、永济市市本级一般公共预算税收返还和转移支付表明细</vt:lpstr>
      <vt:lpstr>政府性基金-封面 </vt:lpstr>
      <vt:lpstr>10、永济市市本级2025年政府性基金收入预算</vt:lpstr>
      <vt:lpstr>11、永济市市本级2025年政府性基金支出预算</vt:lpstr>
      <vt:lpstr>12、永济市市本级2025年政府性基金预算支出明细表</vt:lpstr>
      <vt:lpstr>13、政府性基金转移支付表</vt:lpstr>
      <vt:lpstr>国有资本经营-封面 </vt:lpstr>
      <vt:lpstr>14、国有资本收入</vt:lpstr>
      <vt:lpstr>15、国有资本支出</vt:lpstr>
      <vt:lpstr>16、国资转移支付预算表</vt:lpstr>
      <vt:lpstr>社保基金-封面 </vt:lpstr>
      <vt:lpstr>17、2024年社保基金收支情况表</vt:lpstr>
      <vt:lpstr>18、2025年社保基金预算收支情况</vt:lpstr>
      <vt:lpstr>政府债务-封面</vt:lpstr>
      <vt:lpstr>19、2024年度永济市地方政府债务限额</vt:lpstr>
      <vt:lpstr>20、2024年度永济市地方政府债务余额</vt:lpstr>
      <vt:lpstr>21、2024年永济市地方政府债券还本付息情况</vt:lpstr>
      <vt:lpstr>22、2024年永济市地方政府债券发行情况</vt:lpstr>
      <vt:lpstr>23、2025年度地方政府债券还本付息预算表</vt:lpstr>
      <vt:lpstr>24、2025年永济市地方政府债券资金使用安排预算表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123652</dc:creator>
  <cp:lastModifiedBy>Administrator</cp:lastModifiedBy>
  <dcterms:created xsi:type="dcterms:W3CDTF">2022-12-04T22:17:00Z</dcterms:created>
  <cp:lastPrinted>2023-01-10T15:10:00Z</cp:lastPrinted>
  <dcterms:modified xsi:type="dcterms:W3CDTF">2025-03-27T02:35:12Z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y fmtid="{D5CDD505-2E9C-101B-9397-08002B2CF9AE}" pid="3" name="KSOReadingLayout">
    <vt:bool>true</vt:bool>
  </property>
  <property fmtid="{D5CDD505-2E9C-101B-9397-08002B2CF9AE}" pid="4" name="ICV">
    <vt:lpwstr>B7669D20C2CB885CE393C165E1860F80</vt:lpwstr>
  </property>
</Properties>
</file>