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明细表" sheetId="1" r:id="rId1"/>
  </sheets>
  <definedNames>
    <definedName name="_xlnm._FilterDatabase" localSheetId="0" hidden="1">明细表!$A$1:$K$163</definedName>
    <definedName name="_xlnm.Print_Titles" localSheetId="0">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<sst xmlns="http://schemas.openxmlformats.org/spreadsheetml/2006/main" count="588" uniqueCount="435">
  <si>
    <t>永济市人力资源和社会保障局
预拨付2024年7-9月公益性岗位岗位补贴及社保补贴明细表</t>
  </si>
  <si>
    <t>序号</t>
  </si>
  <si>
    <t>单位</t>
  </si>
  <si>
    <t>人数</t>
  </si>
  <si>
    <t>姓名</t>
  </si>
  <si>
    <t>身份证号</t>
  </si>
  <si>
    <t>合同期限</t>
  </si>
  <si>
    <t>备注</t>
  </si>
  <si>
    <t>岗位补贴/元</t>
  </si>
  <si>
    <t>社保补贴/元</t>
  </si>
  <si>
    <t>上期结余/元</t>
  </si>
  <si>
    <t>本期合计/元</t>
  </si>
  <si>
    <t>中国共产党永济市纪律检查委员会</t>
  </si>
  <si>
    <t>李佳怡</t>
  </si>
  <si>
    <t>142702********242X</t>
  </si>
  <si>
    <t>2023.09.13-2026.09.12</t>
  </si>
  <si>
    <t>王璐</t>
  </si>
  <si>
    <t>142702********2123</t>
  </si>
  <si>
    <t>5.6-10.10产假</t>
  </si>
  <si>
    <t>朱亚妮</t>
  </si>
  <si>
    <t>140881********0029</t>
  </si>
  <si>
    <t>2023.11.08-2026.11.07</t>
  </si>
  <si>
    <t>王娆</t>
  </si>
  <si>
    <t>142702********4925</t>
  </si>
  <si>
    <t>2024.1.2-2026.12.31</t>
  </si>
  <si>
    <t>李佳佳</t>
  </si>
  <si>
    <t>142702********5545</t>
  </si>
  <si>
    <t>郭宇朴</t>
  </si>
  <si>
    <t>140881********0045</t>
  </si>
  <si>
    <t>国家统计局永济调查队</t>
  </si>
  <si>
    <t>卫瑞洁</t>
  </si>
  <si>
    <t>140881********0041</t>
  </si>
  <si>
    <t>2022.9.1-2025.8.31</t>
  </si>
  <si>
    <t>卫妮</t>
  </si>
  <si>
    <t>142702********3023</t>
  </si>
  <si>
    <t>2023.11.13-2026.11.12</t>
  </si>
  <si>
    <t>赵博雯</t>
  </si>
  <si>
    <t>140881********0023</t>
  </si>
  <si>
    <t>永济经济技术开发区管理委员会</t>
  </si>
  <si>
    <t>王昱颖</t>
  </si>
  <si>
    <t>142702********2722</t>
  </si>
  <si>
    <t>薛凯新</t>
  </si>
  <si>
    <t>142702********6044</t>
  </si>
  <si>
    <t>2023.11.07-2026.11.06</t>
  </si>
  <si>
    <t>永济市财政局</t>
  </si>
  <si>
    <t>谢柳琦</t>
  </si>
  <si>
    <t>142702********4221</t>
  </si>
  <si>
    <t>2021.12.1-2024.11.30</t>
  </si>
  <si>
    <t>永济市财政运行保障中心</t>
  </si>
  <si>
    <t>吴芬</t>
  </si>
  <si>
    <t>142702********4226</t>
  </si>
  <si>
    <t>2024.1.10-2027.1.9</t>
  </si>
  <si>
    <t>永济市国际金融和国库支付中心</t>
  </si>
  <si>
    <t>刘佳艺</t>
  </si>
  <si>
    <t>142702********6221</t>
  </si>
  <si>
    <t>永济市残疾人联合会</t>
  </si>
  <si>
    <t>白永红</t>
  </si>
  <si>
    <t>142702********2119</t>
  </si>
  <si>
    <t>2022.12.1-2024.9.30</t>
  </si>
  <si>
    <t>兰宇洋</t>
  </si>
  <si>
    <t>142702********0328</t>
  </si>
  <si>
    <t>2022.3.1-2025.2.28</t>
  </si>
  <si>
    <t>永济市城北街道办事处</t>
  </si>
  <si>
    <t>郑迎春</t>
  </si>
  <si>
    <t>140322********2122</t>
  </si>
  <si>
    <t>2022.7.1-2025.6.30</t>
  </si>
  <si>
    <t>焦艳娜</t>
  </si>
  <si>
    <t>142702********3923</t>
  </si>
  <si>
    <t>2022.1.5-2024.12.31</t>
  </si>
  <si>
    <t>周春红</t>
  </si>
  <si>
    <t>142702********0620</t>
  </si>
  <si>
    <t>刘建功</t>
  </si>
  <si>
    <t>142702********0314</t>
  </si>
  <si>
    <t>程保平</t>
  </si>
  <si>
    <t>142702********1558</t>
  </si>
  <si>
    <t>永济市城东街道办事处</t>
  </si>
  <si>
    <t>魏晓娟</t>
  </si>
  <si>
    <t>142702********002X</t>
  </si>
  <si>
    <t>杨红振</t>
  </si>
  <si>
    <t>142702********0330</t>
  </si>
  <si>
    <t>王春霞</t>
  </si>
  <si>
    <t>142702********2729</t>
  </si>
  <si>
    <t>20240430解除</t>
  </si>
  <si>
    <t>卢四居</t>
  </si>
  <si>
    <t>142702********0024</t>
  </si>
  <si>
    <t>高晶</t>
  </si>
  <si>
    <t>142702********0628</t>
  </si>
  <si>
    <t>2024.1.12-2027.1.11</t>
  </si>
  <si>
    <t>马庆丽</t>
  </si>
  <si>
    <t>142702********5260</t>
  </si>
  <si>
    <t>永济市城东街道中心学校</t>
  </si>
  <si>
    <t>王晓珂</t>
  </si>
  <si>
    <t>142702********0921</t>
  </si>
  <si>
    <t>高于钦</t>
  </si>
  <si>
    <t>142702********1226</t>
  </si>
  <si>
    <t>2022.11.1-2025.10.31</t>
  </si>
  <si>
    <t>永济市城西街道办事处</t>
  </si>
  <si>
    <t>姚晓艳</t>
  </si>
  <si>
    <t>142724********0023</t>
  </si>
  <si>
    <t>刘晓娟</t>
  </si>
  <si>
    <t>142724********4342</t>
  </si>
  <si>
    <t>谢晓燕</t>
  </si>
  <si>
    <t>142702********0046</t>
  </si>
  <si>
    <t>许茜</t>
  </si>
  <si>
    <t>142702********3644</t>
  </si>
  <si>
    <t>2024.02.01-2027.01.31</t>
  </si>
  <si>
    <t>邱亚萌</t>
  </si>
  <si>
    <t>142702********1544</t>
  </si>
  <si>
    <t>解建 国</t>
  </si>
  <si>
    <t>140881********0015</t>
  </si>
  <si>
    <t>永济市城镇集体工业联合社</t>
  </si>
  <si>
    <t>胡颖</t>
  </si>
  <si>
    <t>140881********0049</t>
  </si>
  <si>
    <t>2022.10.8-2025.9.30</t>
  </si>
  <si>
    <t>永济市畜牧兽医发展中心</t>
  </si>
  <si>
    <t>王云霞</t>
  </si>
  <si>
    <t>142702********3321</t>
  </si>
  <si>
    <t>永济市档案局</t>
  </si>
  <si>
    <t>张雯</t>
  </si>
  <si>
    <t>142702********3066</t>
  </si>
  <si>
    <t>2022.9.2-2025.9.1</t>
  </si>
  <si>
    <t>永济市发展和改革局</t>
  </si>
  <si>
    <t>李勤梅</t>
  </si>
  <si>
    <t>142733********5728</t>
  </si>
  <si>
    <t>2023.3.2-2026.3.1</t>
  </si>
  <si>
    <t>永济市防震减灾中心</t>
  </si>
  <si>
    <t>王晨曦</t>
  </si>
  <si>
    <t>142702********0317</t>
  </si>
  <si>
    <t>永济市妇幼保健计划生育服务中心</t>
  </si>
  <si>
    <t>王娟茹</t>
  </si>
  <si>
    <t>142702********1522</t>
  </si>
  <si>
    <t>张启阳</t>
  </si>
  <si>
    <t>140881********0077</t>
  </si>
  <si>
    <t>永济市工商业联合会</t>
  </si>
  <si>
    <t>姚波</t>
  </si>
  <si>
    <t>142702********3934</t>
  </si>
  <si>
    <t>永济市工业信息化和科技局</t>
  </si>
  <si>
    <t>熊怡莎</t>
  </si>
  <si>
    <t>142702********5243</t>
  </si>
  <si>
    <t>肖林</t>
  </si>
  <si>
    <t>142702********3610</t>
  </si>
  <si>
    <t>2023.11.01-2026.10.31</t>
  </si>
  <si>
    <t>20240301解除</t>
  </si>
  <si>
    <t>永济市供销合作社联合社</t>
  </si>
  <si>
    <t>姬梦莹</t>
  </si>
  <si>
    <t>聂民生</t>
  </si>
  <si>
    <t>140112********2814</t>
  </si>
  <si>
    <t>永济市韩阳镇人民政府</t>
  </si>
  <si>
    <t>徐向军</t>
  </si>
  <si>
    <t>142702********5512</t>
  </si>
  <si>
    <t>2022.8.1-2025.7.31</t>
  </si>
  <si>
    <t>卢睿</t>
  </si>
  <si>
    <t>142702********5528</t>
  </si>
  <si>
    <t>永济市机关事务服务中心</t>
  </si>
  <si>
    <t>樊文惠</t>
  </si>
  <si>
    <t>142702********3641</t>
  </si>
  <si>
    <t>永济市开张镇人民政府</t>
  </si>
  <si>
    <t>周梦如</t>
  </si>
  <si>
    <t>142702********2725</t>
  </si>
  <si>
    <t>冯雨淇</t>
  </si>
  <si>
    <t>王宇龙</t>
  </si>
  <si>
    <t>142702********2715</t>
  </si>
  <si>
    <t>永济市栲栳镇人民政府</t>
  </si>
  <si>
    <t>郭慧妮</t>
  </si>
  <si>
    <t>142702********0629</t>
  </si>
  <si>
    <t>永济市柳宗元小学</t>
  </si>
  <si>
    <t>赵宁</t>
  </si>
  <si>
    <t>142702********3624</t>
  </si>
  <si>
    <t>20240521解除</t>
  </si>
  <si>
    <t>永济市民政局</t>
  </si>
  <si>
    <t>冯雅洁</t>
  </si>
  <si>
    <t>142702********0021</t>
  </si>
  <si>
    <t>永济市南街小学校</t>
  </si>
  <si>
    <t>陈倩</t>
  </si>
  <si>
    <t>142702********3620</t>
  </si>
  <si>
    <t>吕春雨</t>
  </si>
  <si>
    <t>142702********2447</t>
  </si>
  <si>
    <t>许乐</t>
  </si>
  <si>
    <t>142702********2425</t>
  </si>
  <si>
    <t>黄卓妍</t>
  </si>
  <si>
    <t>142702********1246</t>
  </si>
  <si>
    <t>永济市能源局</t>
  </si>
  <si>
    <t>杨宝琴</t>
  </si>
  <si>
    <t>142702********5222</t>
  </si>
  <si>
    <t>永济市农村经济事务中心</t>
  </si>
  <si>
    <t>李彩丽</t>
  </si>
  <si>
    <t>142702********4223</t>
  </si>
  <si>
    <t>永济市农业农村局</t>
  </si>
  <si>
    <t>杨旗</t>
  </si>
  <si>
    <t>142702********2124</t>
  </si>
  <si>
    <t>永济市蒲津渡与蒲州故城文物保护所</t>
  </si>
  <si>
    <t>郭琦</t>
  </si>
  <si>
    <t>140881********0025</t>
  </si>
  <si>
    <t>李伟东</t>
  </si>
  <si>
    <t>142702********5515</t>
  </si>
  <si>
    <t>2024.07.01-2027.06.30</t>
  </si>
  <si>
    <t>永济市蒲州镇人民政府</t>
  </si>
  <si>
    <t>任乐乐</t>
  </si>
  <si>
    <t>郭晶晶</t>
  </si>
  <si>
    <t>142702********0321</t>
  </si>
  <si>
    <t>谢梓鑫</t>
  </si>
  <si>
    <t>142702********522X</t>
  </si>
  <si>
    <t>姚辉</t>
  </si>
  <si>
    <t>140881********007X</t>
  </si>
  <si>
    <t>永济市卿头镇人民政府</t>
  </si>
  <si>
    <t>张梦思</t>
  </si>
  <si>
    <t>王琪</t>
  </si>
  <si>
    <t>142702********2448</t>
  </si>
  <si>
    <t>永济市人力资源和社会保障局</t>
  </si>
  <si>
    <t>武燕霞</t>
  </si>
  <si>
    <t>142702********0026</t>
  </si>
  <si>
    <t>2020.10.12-2024.11.7</t>
  </si>
  <si>
    <t>陈玉珂</t>
  </si>
  <si>
    <t>雷晓娟</t>
  </si>
  <si>
    <t>142702********3322</t>
  </si>
  <si>
    <t>赵葱葱</t>
  </si>
  <si>
    <t>142702********3021</t>
  </si>
  <si>
    <t>王芮丽</t>
  </si>
  <si>
    <t>142702********0344</t>
  </si>
  <si>
    <t>孙雪敏</t>
  </si>
  <si>
    <t>142702********0425</t>
  </si>
  <si>
    <t>2022.9.6-2025.9.5</t>
  </si>
  <si>
    <t>140881********0065</t>
  </si>
  <si>
    <t>张洋</t>
  </si>
  <si>
    <t>142702********272X</t>
  </si>
  <si>
    <t>和靖</t>
  </si>
  <si>
    <t>142702********0028</t>
  </si>
  <si>
    <t>2022.11.4-2025.11.3</t>
  </si>
  <si>
    <t>段亚男</t>
  </si>
  <si>
    <t>142702********1221</t>
  </si>
  <si>
    <t>永济市就业服务中心</t>
  </si>
  <si>
    <t>赵倩倩</t>
  </si>
  <si>
    <t>140881********008X</t>
  </si>
  <si>
    <t>2024.07.01-2024.11.30</t>
  </si>
  <si>
    <t>2024.07新增</t>
  </si>
  <si>
    <t>邵婷</t>
  </si>
  <si>
    <t>142702********2422</t>
  </si>
  <si>
    <t>20240229解除</t>
  </si>
  <si>
    <t>永济市人民代表大会常务委员会</t>
  </si>
  <si>
    <t>吕芙蓉</t>
  </si>
  <si>
    <t>142702********2429</t>
  </si>
  <si>
    <t>2022.7.6-2025.7.5</t>
  </si>
  <si>
    <t>永济市人民检察院</t>
  </si>
  <si>
    <t>李甜</t>
  </si>
  <si>
    <t>142702********5240</t>
  </si>
  <si>
    <t>20240513解除</t>
  </si>
  <si>
    <t>永济市人民政府办公室</t>
  </si>
  <si>
    <t>刘瑞琪</t>
  </si>
  <si>
    <t>142702********0022</t>
  </si>
  <si>
    <t>黄岩岩</t>
  </si>
  <si>
    <t>142702********0323</t>
  </si>
  <si>
    <t>赵欣然</t>
  </si>
  <si>
    <t>142702********0025</t>
  </si>
  <si>
    <t>廉杨梅</t>
  </si>
  <si>
    <t>赵宣琪</t>
  </si>
  <si>
    <t>142702********3317</t>
  </si>
  <si>
    <t>2024.05.11-2027.05.10</t>
  </si>
  <si>
    <t>2024.05新增</t>
  </si>
  <si>
    <t>永济市融媒体中心</t>
  </si>
  <si>
    <t>钟晓平</t>
  </si>
  <si>
    <t>142702********5524</t>
  </si>
  <si>
    <t>2023.2.13-2026.2.12</t>
  </si>
  <si>
    <t>永济市社会保险中心</t>
  </si>
  <si>
    <t>余秀云</t>
  </si>
  <si>
    <t>142702********302X</t>
  </si>
  <si>
    <t>2021.12.2-2024.11.30</t>
  </si>
  <si>
    <t>张瑾</t>
  </si>
  <si>
    <t>140881********0024</t>
  </si>
  <si>
    <t>杨胜男</t>
  </si>
  <si>
    <t>210921********4024</t>
  </si>
  <si>
    <t>永济市审计局</t>
  </si>
  <si>
    <t>罗静</t>
  </si>
  <si>
    <t>142702********3048</t>
  </si>
  <si>
    <t>2024.04.01-2027.03.31</t>
  </si>
  <si>
    <t>2024.04新增</t>
  </si>
  <si>
    <t>谭睿华</t>
  </si>
  <si>
    <t>永济市市场监督管理局</t>
  </si>
  <si>
    <t>杨小昆</t>
  </si>
  <si>
    <t>142702********361X</t>
  </si>
  <si>
    <t>胡佳妮</t>
  </si>
  <si>
    <t>2022.9.8-2025.9.7</t>
  </si>
  <si>
    <t>卢玉洁</t>
  </si>
  <si>
    <t>2023.4.3-2026.4.2</t>
  </si>
  <si>
    <t>赵唯一</t>
  </si>
  <si>
    <t>142702********0922</t>
  </si>
  <si>
    <t>2023.5.4-2026.5.3</t>
  </si>
  <si>
    <t>2024.06.25解除</t>
  </si>
  <si>
    <t>梁潇丹</t>
  </si>
  <si>
    <t>142702********0040</t>
  </si>
  <si>
    <t>张荣荣</t>
  </si>
  <si>
    <t>李敏</t>
  </si>
  <si>
    <t>142702********1562</t>
  </si>
  <si>
    <t>尚晓蒙</t>
  </si>
  <si>
    <t>仝茹</t>
  </si>
  <si>
    <t>142702********0342</t>
  </si>
  <si>
    <t>卫静</t>
  </si>
  <si>
    <t>永济市市政公用服务中心</t>
  </si>
  <si>
    <t>尚思懿</t>
  </si>
  <si>
    <t>永济市司法局</t>
  </si>
  <si>
    <t>韩晓纯</t>
  </si>
  <si>
    <t>142702********0322</t>
  </si>
  <si>
    <t>王昕</t>
  </si>
  <si>
    <t>142702********1548</t>
  </si>
  <si>
    <t>邵润萌</t>
  </si>
  <si>
    <t>142702********244X</t>
  </si>
  <si>
    <t>永济市退役军人事务局</t>
  </si>
  <si>
    <t>寇少红</t>
  </si>
  <si>
    <t>142702********0913</t>
  </si>
  <si>
    <t>李欣</t>
  </si>
  <si>
    <t>142702********0018</t>
  </si>
  <si>
    <t>永济市卫生健康局</t>
  </si>
  <si>
    <t>张华</t>
  </si>
  <si>
    <t>142702********2769</t>
  </si>
  <si>
    <t>宜婕君</t>
  </si>
  <si>
    <t>142702********0340</t>
  </si>
  <si>
    <t>永济市文化和旅游局</t>
  </si>
  <si>
    <t>景鸽</t>
  </si>
  <si>
    <t>142702********1228</t>
  </si>
  <si>
    <t>张芳</t>
  </si>
  <si>
    <t>永济市乡村振兴服务中心</t>
  </si>
  <si>
    <t>陈黎</t>
  </si>
  <si>
    <t>永济市小企业发展促进中心</t>
  </si>
  <si>
    <t>胡晓梅</t>
  </si>
  <si>
    <t>142702********0027</t>
  </si>
  <si>
    <t>2022.12.1-2024.8.31</t>
  </si>
  <si>
    <t>曹迈</t>
  </si>
  <si>
    <t>142702********0621</t>
  </si>
  <si>
    <t>永济市医疗保险服务中心</t>
  </si>
  <si>
    <t>尹亭之</t>
  </si>
  <si>
    <t>142702********6025</t>
  </si>
  <si>
    <t>冯嫣</t>
  </si>
  <si>
    <t>142702********3024</t>
  </si>
  <si>
    <t>2023.5.12-2026.5.11</t>
  </si>
  <si>
    <t>永济市医疗集团城东街道社区卫生服务中心</t>
  </si>
  <si>
    <t>师志丽</t>
  </si>
  <si>
    <t>2022.9.5-2025.9.4</t>
  </si>
  <si>
    <t>寇中敏</t>
  </si>
  <si>
    <t>142702********0019</t>
  </si>
  <si>
    <t>2023.3.7-2026.3.6</t>
  </si>
  <si>
    <t>张佩</t>
  </si>
  <si>
    <t>140881********0027</t>
  </si>
  <si>
    <t>2023.04.01-2026.03.31</t>
  </si>
  <si>
    <t>永济市应急管理局</t>
  </si>
  <si>
    <t>卫继军</t>
  </si>
  <si>
    <t>142702********0037</t>
  </si>
  <si>
    <t>永济市虞乡镇人民政府</t>
  </si>
  <si>
    <t>李思璞</t>
  </si>
  <si>
    <t>李世璇</t>
  </si>
  <si>
    <t>142702********152X</t>
  </si>
  <si>
    <t>永济市张营镇人民政府</t>
  </si>
  <si>
    <t>李茹悦</t>
  </si>
  <si>
    <t>142702********4227</t>
  </si>
  <si>
    <t>20240328解除</t>
  </si>
  <si>
    <t>吴梦倩</t>
  </si>
  <si>
    <t>142702********422X</t>
  </si>
  <si>
    <t>巩晓</t>
  </si>
  <si>
    <t>永济市招商投资促进中心</t>
  </si>
  <si>
    <t>赵晓雅</t>
  </si>
  <si>
    <t>142702********5822</t>
  </si>
  <si>
    <t>永济市政务服务中心</t>
  </si>
  <si>
    <t>贺润莹</t>
  </si>
  <si>
    <t>142702********5527</t>
  </si>
  <si>
    <t>2024.04新增
20240531解除</t>
  </si>
  <si>
    <t>景丹</t>
  </si>
  <si>
    <t>142702********3921</t>
  </si>
  <si>
    <t>永济市住房和城乡建设管理局</t>
  </si>
  <si>
    <t>王砾</t>
  </si>
  <si>
    <t>142702********0029</t>
  </si>
  <si>
    <t>户萌婷</t>
  </si>
  <si>
    <t>142702********0927</t>
  </si>
  <si>
    <t>孙金川子</t>
  </si>
  <si>
    <t>李茹一</t>
  </si>
  <si>
    <t>张渊瑞</t>
  </si>
  <si>
    <t>140881********0034</t>
  </si>
  <si>
    <t>魏婷</t>
  </si>
  <si>
    <t>142702********1525</t>
  </si>
  <si>
    <t>永济市自然资源局</t>
  </si>
  <si>
    <t>郑晓蓓</t>
  </si>
  <si>
    <t>142702********3926</t>
  </si>
  <si>
    <t>王一卓</t>
  </si>
  <si>
    <t>140821********0021</t>
  </si>
  <si>
    <t>永济市综合检验检测中心</t>
  </si>
  <si>
    <t>李鹏</t>
  </si>
  <si>
    <t>142702********3029</t>
  </si>
  <si>
    <t>中国人民政治协商会议山西省永济市委员会</t>
  </si>
  <si>
    <t>寇金金</t>
  </si>
  <si>
    <t>142702********3329</t>
  </si>
  <si>
    <t>中共永济市委巡察工作领导小组办公室</t>
  </si>
  <si>
    <t>张小丽</t>
  </si>
  <si>
    <t>140105********0043</t>
  </si>
  <si>
    <t>中国共产党永济市委员会党史研究室</t>
  </si>
  <si>
    <t>王岐</t>
  </si>
  <si>
    <t>142702********4928</t>
  </si>
  <si>
    <t>中国共产党永济市委员会党校</t>
  </si>
  <si>
    <t>王二悦</t>
  </si>
  <si>
    <t>142702********2720</t>
  </si>
  <si>
    <t>20240329解除</t>
  </si>
  <si>
    <t>中国共产党永济市委员会老干部局</t>
  </si>
  <si>
    <t>宁永红</t>
  </si>
  <si>
    <t>中国共产党永济市委员会宣传部</t>
  </si>
  <si>
    <t>赵龙珠</t>
  </si>
  <si>
    <t>中国共产党永济市直属机关工作委员会</t>
  </si>
  <si>
    <t>20240630解除</t>
  </si>
  <si>
    <t>中国共产主义青年团永济市委员会</t>
  </si>
  <si>
    <t>张效淳</t>
  </si>
  <si>
    <t>142702********1222</t>
  </si>
  <si>
    <t>永济市医疗集团</t>
  </si>
  <si>
    <t>白锋豆</t>
  </si>
  <si>
    <t>142727********1540</t>
  </si>
  <si>
    <t>赵泽源</t>
  </si>
  <si>
    <t>142702********0017</t>
  </si>
  <si>
    <t>永济市城乡居民健康服务中心</t>
  </si>
  <si>
    <t>142702********1220</t>
  </si>
  <si>
    <t>永济市电机小学校</t>
  </si>
  <si>
    <t>石佳</t>
  </si>
  <si>
    <t>142730********1064</t>
  </si>
  <si>
    <t>冯娜</t>
  </si>
  <si>
    <t>142702********4522</t>
  </si>
  <si>
    <t>永济市统计普查中心</t>
  </si>
  <si>
    <t>樊行宙</t>
  </si>
  <si>
    <t>142702********4210</t>
  </si>
  <si>
    <t>永济市文物保护中心</t>
  </si>
  <si>
    <t>李苗</t>
  </si>
  <si>
    <t>142702********1526</t>
  </si>
  <si>
    <t>永济市疾病预防控制中心</t>
  </si>
  <si>
    <t>李博静</t>
  </si>
  <si>
    <t>142702********0324</t>
  </si>
  <si>
    <t>2024.04.09-2027.04.08</t>
  </si>
  <si>
    <t>永济市林业局</t>
  </si>
  <si>
    <t>王晓洋</t>
  </si>
  <si>
    <t>142702********031X</t>
  </si>
  <si>
    <t>永济市文化市场综合行政执法队</t>
  </si>
  <si>
    <t>尚锐斋</t>
  </si>
  <si>
    <t>142702********2115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</si>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</sst>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77" fontId="8" fillId="0" borderId="1" xfId="0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77" fontId="8" fillId="0" borderId="4" xfId="0" applyNumberFormat="1" applyFont="1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63"/>
  <sheetViews>
    <sheetView tabSelected="1" workbookViewId="0">
      <selection activeCell="A134" sqref="A134:K163"/>
    </sheetView>
  </sheetViews>
  <sheetFormatPr defaultColWidth="9" defaultRowHeight="14.4"/>
  <cols>
    <col min="1" max="1" width="5.11111111111111" style="7" customWidth="1"/>
    <col min="2" max="2" width="39.8888888888889" style="8" customWidth="1"/>
    <col min="3" max="3" width="5.66666666666667" style="9" customWidth="1"/>
    <col min="4" max="4" width="9.66666666666667" style="9" customWidth="1"/>
    <col min="5" max="5" width="20.8888888888889" style="9" customWidth="1"/>
    <col min="6" max="6" width="24.2222222222222" style="9" customWidth="1"/>
    <col min="7" max="7" width="15.2222222222222" style="9" customWidth="1"/>
    <col min="8" max="9" width="15.6666666666667" style="9" customWidth="1"/>
    <col min="10" max="11" width="13.7777777777778" style="9" customWidth="1"/>
  </cols>
  <sheetData>
    <row r="1" s="1" customFormat="1" ht="78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25" customHeight="1" spans="1:11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25" customHeight="1" spans="1:11">
      <c r="A3" s="13">
        <v>1</v>
      </c>
      <c r="B3" s="13" t="s">
        <v>12</v>
      </c>
      <c r="C3" s="13">
        <v>6</v>
      </c>
      <c r="D3" s="14" t="s">
        <v>13</v>
      </c>
      <c r="E3" s="14" t="s">
        <v>14</v>
      </c>
      <c r="F3" s="14" t="s">
        <v>15</v>
      </c>
      <c r="G3" s="14"/>
      <c r="H3" s="15">
        <f>1880*3</f>
        <v>5640</v>
      </c>
      <c r="I3" s="19">
        <f t="shared" ref="I3:I67" si="0">917.67*3</f>
        <v>2753.01</v>
      </c>
      <c r="J3" s="20"/>
      <c r="K3" s="14">
        <f>SUM(H3:I8)-J3</f>
        <v>50358.06</v>
      </c>
    </row>
    <row r="4" s="1" customFormat="1" ht="25" customHeight="1" spans="1:11">
      <c r="A4" s="16"/>
      <c r="B4" s="16"/>
      <c r="C4" s="16"/>
      <c r="D4" s="14" t="s">
        <v>16</v>
      </c>
      <c r="E4" s="14" t="s">
        <v>17</v>
      </c>
      <c r="F4" s="14" t="s">
        <v>15</v>
      </c>
      <c r="G4" s="14" t="s">
        <v>18</v>
      </c>
      <c r="H4" s="15">
        <f t="shared" ref="H4:H13" si="1">1880*3</f>
        <v>5640</v>
      </c>
      <c r="I4" s="19">
        <f t="shared" si="0"/>
        <v>2753.01</v>
      </c>
      <c r="J4" s="21"/>
      <c r="K4" s="14"/>
    </row>
    <row r="5" s="1" customFormat="1" ht="25" customHeight="1" spans="1:11">
      <c r="A5" s="16"/>
      <c r="B5" s="16"/>
      <c r="C5" s="16"/>
      <c r="D5" s="14" t="s">
        <v>19</v>
      </c>
      <c r="E5" s="14" t="s">
        <v>20</v>
      </c>
      <c r="F5" s="14" t="s">
        <v>21</v>
      </c>
      <c r="G5" s="14"/>
      <c r="H5" s="15">
        <f t="shared" si="1"/>
        <v>5640</v>
      </c>
      <c r="I5" s="19">
        <f t="shared" si="0"/>
        <v>2753.01</v>
      </c>
      <c r="J5" s="21"/>
      <c r="K5" s="14"/>
    </row>
    <row r="6" s="1" customFormat="1" ht="25" customHeight="1" spans="1:11">
      <c r="A6" s="16"/>
      <c r="B6" s="16"/>
      <c r="C6" s="16"/>
      <c r="D6" s="14" t="s">
        <v>22</v>
      </c>
      <c r="E6" s="14" t="s">
        <v>23</v>
      </c>
      <c r="F6" s="14" t="s">
        <v>24</v>
      </c>
      <c r="G6" s="14"/>
      <c r="H6" s="15">
        <f t="shared" si="1"/>
        <v>5640</v>
      </c>
      <c r="I6" s="19">
        <f t="shared" si="0"/>
        <v>2753.01</v>
      </c>
      <c r="J6" s="21"/>
      <c r="K6" s="14"/>
    </row>
    <row r="7" s="1" customFormat="1" ht="25" customHeight="1" spans="1:11">
      <c r="A7" s="16"/>
      <c r="B7" s="16"/>
      <c r="C7" s="16"/>
      <c r="D7" s="14" t="s">
        <v>25</v>
      </c>
      <c r="E7" s="14" t="s">
        <v>26</v>
      </c>
      <c r="F7" s="14" t="s">
        <v>24</v>
      </c>
      <c r="G7" s="14"/>
      <c r="H7" s="15">
        <f t="shared" si="1"/>
        <v>5640</v>
      </c>
      <c r="I7" s="19">
        <f t="shared" si="0"/>
        <v>2753.01</v>
      </c>
      <c r="J7" s="21"/>
      <c r="K7" s="14"/>
    </row>
    <row r="8" s="1" customFormat="1" ht="25" customHeight="1" spans="1:11">
      <c r="A8" s="17"/>
      <c r="B8" s="17"/>
      <c r="C8" s="17"/>
      <c r="D8" s="14" t="s">
        <v>27</v>
      </c>
      <c r="E8" s="14" t="s">
        <v>28</v>
      </c>
      <c r="F8" s="14" t="s">
        <v>24</v>
      </c>
      <c r="G8" s="14"/>
      <c r="H8" s="15">
        <f t="shared" si="1"/>
        <v>5640</v>
      </c>
      <c r="I8" s="19">
        <f t="shared" si="0"/>
        <v>2753.01</v>
      </c>
      <c r="J8" s="22"/>
      <c r="K8" s="14"/>
    </row>
    <row r="9" s="1" customFormat="1" ht="25" customHeight="1" spans="1:11">
      <c r="A9" s="13">
        <v>2</v>
      </c>
      <c r="B9" s="13" t="s">
        <v>29</v>
      </c>
      <c r="C9" s="13">
        <v>3</v>
      </c>
      <c r="D9" s="14" t="s">
        <v>30</v>
      </c>
      <c r="E9" s="14" t="s">
        <v>31</v>
      </c>
      <c r="F9" s="14" t="s">
        <v>32</v>
      </c>
      <c r="G9" s="14"/>
      <c r="H9" s="15">
        <f t="shared" si="1"/>
        <v>5640</v>
      </c>
      <c r="I9" s="19">
        <f t="shared" si="0"/>
        <v>2753.01</v>
      </c>
      <c r="J9" s="20"/>
      <c r="K9" s="14">
        <f>SUM(H9:I11)-J9</f>
        <v>25179.03</v>
      </c>
    </row>
    <row r="10" s="1" customFormat="1" ht="25" customHeight="1" spans="1:11">
      <c r="A10" s="16"/>
      <c r="B10" s="16"/>
      <c r="C10" s="16"/>
      <c r="D10" s="14" t="s">
        <v>33</v>
      </c>
      <c r="E10" s="14" t="s">
        <v>34</v>
      </c>
      <c r="F10" s="14" t="s">
        <v>35</v>
      </c>
      <c r="G10" s="14"/>
      <c r="H10" s="15">
        <f t="shared" si="1"/>
        <v>5640</v>
      </c>
      <c r="I10" s="19">
        <f t="shared" si="0"/>
        <v>2753.01</v>
      </c>
      <c r="J10" s="21"/>
      <c r="K10" s="14"/>
    </row>
    <row r="11" s="1" customFormat="1" ht="25" customHeight="1" spans="1:11">
      <c r="A11" s="17"/>
      <c r="B11" s="17"/>
      <c r="C11" s="17"/>
      <c r="D11" s="14" t="s">
        <v>36</v>
      </c>
      <c r="E11" s="14" t="s">
        <v>37</v>
      </c>
      <c r="F11" s="14" t="s">
        <v>35</v>
      </c>
      <c r="G11" s="14"/>
      <c r="H11" s="15">
        <f t="shared" si="1"/>
        <v>5640</v>
      </c>
      <c r="I11" s="19">
        <f t="shared" si="0"/>
        <v>2753.01</v>
      </c>
      <c r="J11" s="22"/>
      <c r="K11" s="14"/>
    </row>
    <row r="12" s="1" customFormat="1" ht="25" customHeight="1" spans="1:11">
      <c r="A12" s="13">
        <v>3</v>
      </c>
      <c r="B12" s="13" t="s">
        <v>38</v>
      </c>
      <c r="C12" s="13">
        <v>2</v>
      </c>
      <c r="D12" s="14" t="s">
        <v>39</v>
      </c>
      <c r="E12" s="14" t="s">
        <v>40</v>
      </c>
      <c r="F12" s="14" t="s">
        <v>15</v>
      </c>
      <c r="G12" s="14"/>
      <c r="H12" s="15">
        <f t="shared" si="1"/>
        <v>5640</v>
      </c>
      <c r="I12" s="19">
        <f t="shared" si="0"/>
        <v>2753.01</v>
      </c>
      <c r="J12" s="20"/>
      <c r="K12" s="23">
        <f>SUM(H12:I13)-J12</f>
        <v>16786.02</v>
      </c>
    </row>
    <row r="13" s="1" customFormat="1" ht="25" customHeight="1" spans="1:11">
      <c r="A13" s="17"/>
      <c r="B13" s="17"/>
      <c r="C13" s="17"/>
      <c r="D13" s="14" t="s">
        <v>41</v>
      </c>
      <c r="E13" s="14" t="s">
        <v>42</v>
      </c>
      <c r="F13" s="14" t="s">
        <v>43</v>
      </c>
      <c r="G13" s="14"/>
      <c r="H13" s="15">
        <f t="shared" si="1"/>
        <v>5640</v>
      </c>
      <c r="I13" s="19">
        <f t="shared" si="0"/>
        <v>2753.01</v>
      </c>
      <c r="J13" s="22"/>
      <c r="K13" s="23"/>
    </row>
    <row r="14" s="1" customFormat="1" ht="25" customHeight="1" spans="1:11">
      <c r="A14" s="18">
        <v>4</v>
      </c>
      <c r="B14" s="18" t="s">
        <v>44</v>
      </c>
      <c r="C14" s="18">
        <v>1</v>
      </c>
      <c r="D14" s="14" t="s">
        <v>45</v>
      </c>
      <c r="E14" s="18" t="s">
        <v>46</v>
      </c>
      <c r="F14" s="18" t="s">
        <v>47</v>
      </c>
      <c r="G14" s="18"/>
      <c r="H14" s="15">
        <f t="shared" ref="H14:H23" si="2">1880*3</f>
        <v>5640</v>
      </c>
      <c r="I14" s="19">
        <f t="shared" si="0"/>
        <v>2753.01</v>
      </c>
      <c r="J14" s="20"/>
      <c r="K14" s="14">
        <f>SUM(H14:I16)-J14</f>
        <v>25179.03</v>
      </c>
    </row>
    <row r="15" s="2" customFormat="1" ht="25" customHeight="1" spans="1:11">
      <c r="A15" s="13">
        <v>5</v>
      </c>
      <c r="B15" s="18" t="s">
        <v>48</v>
      </c>
      <c r="C15" s="17">
        <v>1</v>
      </c>
      <c r="D15" s="14" t="s">
        <v>49</v>
      </c>
      <c r="E15" s="14" t="s">
        <v>50</v>
      </c>
      <c r="F15" s="14" t="s">
        <v>51</v>
      </c>
      <c r="G15" s="14"/>
      <c r="H15" s="15">
        <f t="shared" si="2"/>
        <v>5640</v>
      </c>
      <c r="I15" s="19">
        <f t="shared" si="0"/>
        <v>2753.01</v>
      </c>
      <c r="J15" s="21"/>
      <c r="K15" s="14"/>
    </row>
    <row r="16" s="2" customFormat="1" ht="25" customHeight="1" spans="1:11">
      <c r="A16" s="13">
        <v>6</v>
      </c>
      <c r="B16" s="18" t="s">
        <v>52</v>
      </c>
      <c r="C16" s="17">
        <v>1</v>
      </c>
      <c r="D16" s="14" t="s">
        <v>53</v>
      </c>
      <c r="E16" s="14" t="s">
        <v>54</v>
      </c>
      <c r="F16" s="14" t="s">
        <v>51</v>
      </c>
      <c r="G16" s="14"/>
      <c r="H16" s="15">
        <f t="shared" si="2"/>
        <v>5640</v>
      </c>
      <c r="I16" s="19">
        <f t="shared" si="0"/>
        <v>2753.01</v>
      </c>
      <c r="J16" s="22"/>
      <c r="K16" s="14"/>
    </row>
    <row r="17" s="1" customFormat="1" ht="25" customHeight="1" spans="1:11">
      <c r="A17" s="13">
        <v>7</v>
      </c>
      <c r="B17" s="13" t="s">
        <v>55</v>
      </c>
      <c r="C17" s="13">
        <v>2</v>
      </c>
      <c r="D17" s="14" t="s">
        <v>56</v>
      </c>
      <c r="E17" s="18" t="s">
        <v>57</v>
      </c>
      <c r="F17" s="18" t="s">
        <v>58</v>
      </c>
      <c r="G17" s="18"/>
      <c r="H17" s="15">
        <f t="shared" si="2"/>
        <v>5640</v>
      </c>
      <c r="I17" s="19">
        <f t="shared" si="0"/>
        <v>2753.01</v>
      </c>
      <c r="J17" s="20"/>
      <c r="K17" s="23">
        <f>SUM(H17:I18)-J17</f>
        <v>16786.02</v>
      </c>
    </row>
    <row r="18" s="1" customFormat="1" ht="25" customHeight="1" spans="1:11">
      <c r="A18" s="17"/>
      <c r="B18" s="17"/>
      <c r="C18" s="17"/>
      <c r="D18" s="14" t="s">
        <v>59</v>
      </c>
      <c r="E18" s="14" t="s">
        <v>60</v>
      </c>
      <c r="F18" s="14" t="s">
        <v>61</v>
      </c>
      <c r="G18" s="14"/>
      <c r="H18" s="15">
        <f t="shared" si="2"/>
        <v>5640</v>
      </c>
      <c r="I18" s="19">
        <f t="shared" si="0"/>
        <v>2753.01</v>
      </c>
      <c r="J18" s="22"/>
      <c r="K18" s="23"/>
    </row>
    <row r="19" s="1" customFormat="1" ht="25" customHeight="1" spans="1:11">
      <c r="A19" s="13">
        <v>8</v>
      </c>
      <c r="B19" s="13" t="s">
        <v>62</v>
      </c>
      <c r="C19" s="13">
        <v>5</v>
      </c>
      <c r="D19" s="14" t="s">
        <v>63</v>
      </c>
      <c r="E19" s="14" t="s">
        <v>64</v>
      </c>
      <c r="F19" s="14" t="s">
        <v>65</v>
      </c>
      <c r="G19" s="14"/>
      <c r="H19" s="15">
        <f t="shared" si="2"/>
        <v>5640</v>
      </c>
      <c r="I19" s="19">
        <f t="shared" si="0"/>
        <v>2753.01</v>
      </c>
      <c r="J19" s="20"/>
      <c r="K19" s="14">
        <f>SUM(H19:I23)-J19</f>
        <v>41965.05</v>
      </c>
    </row>
    <row r="20" s="1" customFormat="1" ht="25" customHeight="1" spans="1:11">
      <c r="A20" s="16"/>
      <c r="B20" s="16"/>
      <c r="C20" s="16"/>
      <c r="D20" s="14" t="s">
        <v>66</v>
      </c>
      <c r="E20" s="14" t="s">
        <v>67</v>
      </c>
      <c r="F20" s="14" t="s">
        <v>68</v>
      </c>
      <c r="G20" s="14"/>
      <c r="H20" s="15">
        <f t="shared" si="2"/>
        <v>5640</v>
      </c>
      <c r="I20" s="19">
        <f t="shared" si="0"/>
        <v>2753.01</v>
      </c>
      <c r="J20" s="21"/>
      <c r="K20" s="14"/>
    </row>
    <row r="21" s="1" customFormat="1" ht="25" customHeight="1" spans="1:11">
      <c r="A21" s="16"/>
      <c r="B21" s="16"/>
      <c r="C21" s="16"/>
      <c r="D21" s="14" t="s">
        <v>69</v>
      </c>
      <c r="E21" s="14" t="s">
        <v>70</v>
      </c>
      <c r="F21" s="14" t="s">
        <v>68</v>
      </c>
      <c r="G21" s="14"/>
      <c r="H21" s="15">
        <f t="shared" si="2"/>
        <v>5640</v>
      </c>
      <c r="I21" s="19">
        <f t="shared" si="0"/>
        <v>2753.01</v>
      </c>
      <c r="J21" s="21"/>
      <c r="K21" s="14"/>
    </row>
    <row r="22" s="1" customFormat="1" ht="25" customHeight="1" spans="1:11">
      <c r="A22" s="16"/>
      <c r="B22" s="16"/>
      <c r="C22" s="16"/>
      <c r="D22" s="14" t="s">
        <v>71</v>
      </c>
      <c r="E22" s="14" t="s">
        <v>72</v>
      </c>
      <c r="F22" s="14" t="s">
        <v>68</v>
      </c>
      <c r="G22" s="14"/>
      <c r="H22" s="15">
        <f t="shared" si="2"/>
        <v>5640</v>
      </c>
      <c r="I22" s="19">
        <f t="shared" si="0"/>
        <v>2753.01</v>
      </c>
      <c r="J22" s="21"/>
      <c r="K22" s="14"/>
    </row>
    <row r="23" s="1" customFormat="1" ht="25" customHeight="1" spans="1:11">
      <c r="A23" s="17"/>
      <c r="B23" s="17"/>
      <c r="C23" s="17"/>
      <c r="D23" s="14" t="s">
        <v>73</v>
      </c>
      <c r="E23" s="14" t="s">
        <v>74</v>
      </c>
      <c r="F23" s="14" t="s">
        <v>68</v>
      </c>
      <c r="G23" s="14"/>
      <c r="H23" s="15">
        <f t="shared" si="2"/>
        <v>5640</v>
      </c>
      <c r="I23" s="19">
        <f t="shared" si="0"/>
        <v>2753.01</v>
      </c>
      <c r="J23" s="22"/>
      <c r="K23" s="14"/>
    </row>
    <row r="24" s="1" customFormat="1" ht="25" customHeight="1" spans="1:11">
      <c r="A24" s="13">
        <v>9</v>
      </c>
      <c r="B24" s="13" t="s">
        <v>75</v>
      </c>
      <c r="C24" s="13">
        <v>5</v>
      </c>
      <c r="D24" s="14" t="s">
        <v>76</v>
      </c>
      <c r="E24" s="14" t="s">
        <v>77</v>
      </c>
      <c r="F24" s="14" t="s">
        <v>68</v>
      </c>
      <c r="G24" s="14"/>
      <c r="H24" s="15">
        <f t="shared" ref="H24:H33" si="3">1880*3</f>
        <v>5640</v>
      </c>
      <c r="I24" s="19">
        <f t="shared" si="0"/>
        <v>2753.01</v>
      </c>
      <c r="J24" s="20">
        <v>5595.34</v>
      </c>
      <c r="K24" s="14">
        <f>SUM(H24:I29)-J24</f>
        <v>36369.71</v>
      </c>
    </row>
    <row r="25" s="1" customFormat="1" ht="25" customHeight="1" spans="1:11">
      <c r="A25" s="16"/>
      <c r="B25" s="16"/>
      <c r="C25" s="16"/>
      <c r="D25" s="14" t="s">
        <v>78</v>
      </c>
      <c r="E25" s="14" t="s">
        <v>79</v>
      </c>
      <c r="F25" s="14" t="s">
        <v>68</v>
      </c>
      <c r="G25" s="14"/>
      <c r="H25" s="15">
        <f t="shared" si="3"/>
        <v>5640</v>
      </c>
      <c r="I25" s="19">
        <f t="shared" si="0"/>
        <v>2753.01</v>
      </c>
      <c r="J25" s="21"/>
      <c r="K25" s="14"/>
    </row>
    <row r="26" s="1" customFormat="1" ht="25" customHeight="1" spans="1:11">
      <c r="A26" s="16"/>
      <c r="B26" s="16"/>
      <c r="C26" s="16"/>
      <c r="D26" s="14" t="s">
        <v>80</v>
      </c>
      <c r="E26" s="14" t="s">
        <v>81</v>
      </c>
      <c r="F26" s="14" t="s">
        <v>68</v>
      </c>
      <c r="G26" s="14" t="s">
        <v>82</v>
      </c>
      <c r="H26" s="15">
        <v>0</v>
      </c>
      <c r="I26" s="19">
        <v>0</v>
      </c>
      <c r="J26" s="21"/>
      <c r="K26" s="14"/>
    </row>
    <row r="27" s="1" customFormat="1" ht="25" customHeight="1" spans="1:11">
      <c r="A27" s="16"/>
      <c r="B27" s="16"/>
      <c r="C27" s="16"/>
      <c r="D27" s="14" t="s">
        <v>83</v>
      </c>
      <c r="E27" s="14" t="s">
        <v>84</v>
      </c>
      <c r="F27" s="14" t="s">
        <v>68</v>
      </c>
      <c r="G27" s="14"/>
      <c r="H27" s="15">
        <f t="shared" si="3"/>
        <v>5640</v>
      </c>
      <c r="I27" s="19">
        <f t="shared" si="0"/>
        <v>2753.01</v>
      </c>
      <c r="J27" s="21"/>
      <c r="K27" s="14"/>
    </row>
    <row r="28" s="1" customFormat="1" ht="25" customHeight="1" spans="1:11">
      <c r="A28" s="16"/>
      <c r="B28" s="16"/>
      <c r="C28" s="16"/>
      <c r="D28" s="14" t="s">
        <v>85</v>
      </c>
      <c r="E28" s="14" t="s">
        <v>86</v>
      </c>
      <c r="F28" s="14" t="s">
        <v>87</v>
      </c>
      <c r="G28" s="14"/>
      <c r="H28" s="15">
        <f t="shared" si="3"/>
        <v>5640</v>
      </c>
      <c r="I28" s="19">
        <f t="shared" si="0"/>
        <v>2753.01</v>
      </c>
      <c r="J28" s="21"/>
      <c r="K28" s="14"/>
    </row>
    <row r="29" s="1" customFormat="1" ht="25" customHeight="1" spans="1:11">
      <c r="A29" s="17"/>
      <c r="B29" s="17"/>
      <c r="C29" s="17"/>
      <c r="D29" s="14" t="s">
        <v>88</v>
      </c>
      <c r="E29" s="14" t="s">
        <v>89</v>
      </c>
      <c r="F29" s="14" t="s">
        <v>15</v>
      </c>
      <c r="G29" s="14"/>
      <c r="H29" s="15">
        <f t="shared" si="3"/>
        <v>5640</v>
      </c>
      <c r="I29" s="19">
        <f t="shared" si="0"/>
        <v>2753.01</v>
      </c>
      <c r="J29" s="22"/>
      <c r="K29" s="14"/>
    </row>
    <row r="30" s="1" customFormat="1" ht="25" customHeight="1" spans="1:11">
      <c r="A30" s="13">
        <v>10</v>
      </c>
      <c r="B30" s="13" t="s">
        <v>90</v>
      </c>
      <c r="C30" s="13">
        <v>2</v>
      </c>
      <c r="D30" s="14" t="s">
        <v>91</v>
      </c>
      <c r="E30" s="14" t="s">
        <v>92</v>
      </c>
      <c r="F30" s="14" t="s">
        <v>68</v>
      </c>
      <c r="G30" s="14"/>
      <c r="H30" s="15">
        <f t="shared" si="3"/>
        <v>5640</v>
      </c>
      <c r="I30" s="19">
        <f t="shared" si="0"/>
        <v>2753.01</v>
      </c>
      <c r="J30" s="20"/>
      <c r="K30" s="23">
        <f>SUM(H30:I31)-J30</f>
        <v>16786.02</v>
      </c>
    </row>
    <row r="31" s="1" customFormat="1" ht="25" customHeight="1" spans="1:11">
      <c r="A31" s="17"/>
      <c r="B31" s="17"/>
      <c r="C31" s="17"/>
      <c r="D31" s="14" t="s">
        <v>93</v>
      </c>
      <c r="E31" s="14" t="s">
        <v>94</v>
      </c>
      <c r="F31" s="14" t="s">
        <v>95</v>
      </c>
      <c r="G31" s="14"/>
      <c r="H31" s="15">
        <f t="shared" si="3"/>
        <v>5640</v>
      </c>
      <c r="I31" s="19">
        <f t="shared" si="0"/>
        <v>2753.01</v>
      </c>
      <c r="J31" s="22"/>
      <c r="K31" s="23"/>
    </row>
    <row r="32" s="1" customFormat="1" ht="25" customHeight="1" spans="1:11">
      <c r="A32" s="13">
        <v>11</v>
      </c>
      <c r="B32" s="13" t="s">
        <v>96</v>
      </c>
      <c r="C32" s="13">
        <v>6</v>
      </c>
      <c r="D32" s="14" t="s">
        <v>97</v>
      </c>
      <c r="E32" s="14" t="s">
        <v>98</v>
      </c>
      <c r="F32" s="14" t="s">
        <v>68</v>
      </c>
      <c r="G32" s="14"/>
      <c r="H32" s="15">
        <f t="shared" si="3"/>
        <v>5640</v>
      </c>
      <c r="I32" s="19">
        <f t="shared" si="0"/>
        <v>2753.01</v>
      </c>
      <c r="J32" s="20"/>
      <c r="K32" s="23">
        <f>SUM(H32:I37)-J32</f>
        <v>50358.06</v>
      </c>
    </row>
    <row r="33" s="1" customFormat="1" ht="25" customHeight="1" spans="1:11">
      <c r="A33" s="16"/>
      <c r="B33" s="16"/>
      <c r="C33" s="16"/>
      <c r="D33" s="14" t="s">
        <v>99</v>
      </c>
      <c r="E33" s="14" t="s">
        <v>100</v>
      </c>
      <c r="F33" s="14" t="s">
        <v>68</v>
      </c>
      <c r="G33" s="14"/>
      <c r="H33" s="15">
        <f t="shared" si="3"/>
        <v>5640</v>
      </c>
      <c r="I33" s="19">
        <f t="shared" si="0"/>
        <v>2753.01</v>
      </c>
      <c r="J33" s="21"/>
      <c r="K33" s="23"/>
    </row>
    <row r="34" s="1" customFormat="1" ht="25" customHeight="1" spans="1:11">
      <c r="A34" s="16"/>
      <c r="B34" s="16"/>
      <c r="C34" s="16"/>
      <c r="D34" s="14" t="s">
        <v>101</v>
      </c>
      <c r="E34" s="14" t="s">
        <v>102</v>
      </c>
      <c r="F34" s="14" t="s">
        <v>68</v>
      </c>
      <c r="G34" s="14"/>
      <c r="H34" s="15">
        <f t="shared" ref="H34:H43" si="4">1880*3</f>
        <v>5640</v>
      </c>
      <c r="I34" s="19">
        <f t="shared" si="0"/>
        <v>2753.01</v>
      </c>
      <c r="J34" s="21"/>
      <c r="K34" s="23"/>
    </row>
    <row r="35" s="1" customFormat="1" ht="25" customHeight="1" spans="1:11">
      <c r="A35" s="16"/>
      <c r="B35" s="16"/>
      <c r="C35" s="16"/>
      <c r="D35" s="14" t="s">
        <v>103</v>
      </c>
      <c r="E35" s="14" t="s">
        <v>104</v>
      </c>
      <c r="F35" s="14" t="s">
        <v>105</v>
      </c>
      <c r="G35" s="14"/>
      <c r="H35" s="15">
        <f t="shared" si="4"/>
        <v>5640</v>
      </c>
      <c r="I35" s="19">
        <f t="shared" si="0"/>
        <v>2753.01</v>
      </c>
      <c r="J35" s="21"/>
      <c r="K35" s="23"/>
    </row>
    <row r="36" s="1" customFormat="1" ht="25" customHeight="1" spans="1:11">
      <c r="A36" s="16"/>
      <c r="B36" s="16"/>
      <c r="C36" s="16"/>
      <c r="D36" s="14" t="s">
        <v>106</v>
      </c>
      <c r="E36" s="14" t="s">
        <v>107</v>
      </c>
      <c r="F36" s="14" t="s">
        <v>105</v>
      </c>
      <c r="G36" s="14"/>
      <c r="H36" s="15">
        <f t="shared" si="4"/>
        <v>5640</v>
      </c>
      <c r="I36" s="19">
        <f t="shared" si="0"/>
        <v>2753.01</v>
      </c>
      <c r="J36" s="21"/>
      <c r="K36" s="23"/>
    </row>
    <row r="37" s="1" customFormat="1" ht="25" customHeight="1" spans="1:11">
      <c r="A37" s="17"/>
      <c r="B37" s="17"/>
      <c r="C37" s="17"/>
      <c r="D37" s="14" t="s">
        <v>108</v>
      </c>
      <c r="E37" s="14" t="s">
        <v>109</v>
      </c>
      <c r="F37" s="14" t="s">
        <v>68</v>
      </c>
      <c r="G37" s="14"/>
      <c r="H37" s="15">
        <f t="shared" si="4"/>
        <v>5640</v>
      </c>
      <c r="I37" s="19">
        <f t="shared" si="0"/>
        <v>2753.01</v>
      </c>
      <c r="J37" s="22"/>
      <c r="K37" s="23"/>
    </row>
    <row r="38" s="1" customFormat="1" ht="25" customHeight="1" spans="1:11">
      <c r="A38" s="18">
        <v>12</v>
      </c>
      <c r="B38" s="18" t="s">
        <v>110</v>
      </c>
      <c r="C38" s="18">
        <v>1</v>
      </c>
      <c r="D38" s="14" t="s">
        <v>111</v>
      </c>
      <c r="E38" s="14" t="s">
        <v>112</v>
      </c>
      <c r="F38" s="14" t="s">
        <v>113</v>
      </c>
      <c r="G38" s="14"/>
      <c r="H38" s="15">
        <f t="shared" si="4"/>
        <v>5640</v>
      </c>
      <c r="I38" s="19">
        <f t="shared" si="0"/>
        <v>2753.01</v>
      </c>
      <c r="J38" s="19"/>
      <c r="K38" s="14">
        <f t="shared" ref="K38:K42" si="5">SUM(H38:I38)-J38</f>
        <v>8393.01</v>
      </c>
    </row>
    <row r="39" s="1" customFormat="1" ht="25" customHeight="1" spans="1:11">
      <c r="A39" s="18">
        <v>13</v>
      </c>
      <c r="B39" s="18" t="s">
        <v>114</v>
      </c>
      <c r="C39" s="18">
        <v>1</v>
      </c>
      <c r="D39" s="14" t="s">
        <v>115</v>
      </c>
      <c r="E39" s="14" t="s">
        <v>116</v>
      </c>
      <c r="F39" s="14" t="s">
        <v>15</v>
      </c>
      <c r="G39" s="14"/>
      <c r="H39" s="15">
        <f t="shared" si="4"/>
        <v>5640</v>
      </c>
      <c r="I39" s="19">
        <f t="shared" si="0"/>
        <v>2753.01</v>
      </c>
      <c r="J39" s="19"/>
      <c r="K39" s="14">
        <f t="shared" si="5"/>
        <v>8393.01</v>
      </c>
    </row>
    <row r="40" s="3" customFormat="1" ht="25" customHeight="1" spans="1:11">
      <c r="A40" s="18">
        <v>14</v>
      </c>
      <c r="B40" s="18" t="s">
        <v>117</v>
      </c>
      <c r="C40" s="18">
        <v>1</v>
      </c>
      <c r="D40" s="14" t="s">
        <v>118</v>
      </c>
      <c r="E40" s="14" t="s">
        <v>119</v>
      </c>
      <c r="F40" s="14" t="s">
        <v>120</v>
      </c>
      <c r="G40" s="14"/>
      <c r="H40" s="15">
        <f t="shared" si="4"/>
        <v>5640</v>
      </c>
      <c r="I40" s="19">
        <f t="shared" si="0"/>
        <v>2753.01</v>
      </c>
      <c r="J40" s="19"/>
      <c r="K40" s="14">
        <f t="shared" si="5"/>
        <v>8393.01</v>
      </c>
    </row>
    <row r="41" s="1" customFormat="1" ht="25" customHeight="1" spans="1:11">
      <c r="A41" s="18">
        <v>15</v>
      </c>
      <c r="B41" s="18" t="s">
        <v>121</v>
      </c>
      <c r="C41" s="18">
        <v>1</v>
      </c>
      <c r="D41" s="14" t="s">
        <v>122</v>
      </c>
      <c r="E41" s="14" t="s">
        <v>123</v>
      </c>
      <c r="F41" s="14" t="s">
        <v>124</v>
      </c>
      <c r="G41" s="14"/>
      <c r="H41" s="15">
        <f t="shared" si="4"/>
        <v>5640</v>
      </c>
      <c r="I41" s="19">
        <f t="shared" si="0"/>
        <v>2753.01</v>
      </c>
      <c r="J41" s="19"/>
      <c r="K41" s="14">
        <f t="shared" si="5"/>
        <v>8393.01</v>
      </c>
    </row>
    <row r="42" s="1" customFormat="1" ht="25" customHeight="1" spans="1:11">
      <c r="A42" s="18">
        <v>16</v>
      </c>
      <c r="B42" s="18" t="s">
        <v>125</v>
      </c>
      <c r="C42" s="18">
        <v>1</v>
      </c>
      <c r="D42" s="14" t="s">
        <v>126</v>
      </c>
      <c r="E42" s="14" t="s">
        <v>127</v>
      </c>
      <c r="F42" s="14" t="s">
        <v>15</v>
      </c>
      <c r="G42" s="14"/>
      <c r="H42" s="15">
        <f t="shared" si="4"/>
        <v>5640</v>
      </c>
      <c r="I42" s="19">
        <f t="shared" si="0"/>
        <v>2753.01</v>
      </c>
      <c r="J42" s="19"/>
      <c r="K42" s="14">
        <f t="shared" si="5"/>
        <v>8393.01</v>
      </c>
    </row>
    <row r="43" s="1" customFormat="1" ht="25" customHeight="1" spans="1:11">
      <c r="A43" s="13">
        <v>17</v>
      </c>
      <c r="B43" s="13" t="s">
        <v>128</v>
      </c>
      <c r="C43" s="13">
        <v>2</v>
      </c>
      <c r="D43" s="14" t="s">
        <v>129</v>
      </c>
      <c r="E43" s="14" t="s">
        <v>130</v>
      </c>
      <c r="F43" s="14" t="s">
        <v>15</v>
      </c>
      <c r="G43" s="14"/>
      <c r="H43" s="15">
        <f t="shared" si="4"/>
        <v>5640</v>
      </c>
      <c r="I43" s="19">
        <v>2760.73</v>
      </c>
      <c r="J43" s="20"/>
      <c r="K43" s="23">
        <f t="shared" ref="K43:K48" si="6">SUM(H43:I44)-J43</f>
        <v>16801.46</v>
      </c>
    </row>
    <row r="44" s="1" customFormat="1" ht="25" customHeight="1" spans="1:11">
      <c r="A44" s="17"/>
      <c r="B44" s="17"/>
      <c r="C44" s="17"/>
      <c r="D44" s="14" t="s">
        <v>131</v>
      </c>
      <c r="E44" s="14" t="s">
        <v>132</v>
      </c>
      <c r="F44" s="14" t="s">
        <v>15</v>
      </c>
      <c r="G44" s="14"/>
      <c r="H44" s="15">
        <f t="shared" ref="H44:H53" si="7">1880*3</f>
        <v>5640</v>
      </c>
      <c r="I44" s="19">
        <v>2760.73</v>
      </c>
      <c r="J44" s="22"/>
      <c r="K44" s="23"/>
    </row>
    <row r="45" s="1" customFormat="1" ht="25" customHeight="1" spans="1:11">
      <c r="A45" s="18">
        <v>18</v>
      </c>
      <c r="B45" s="18" t="s">
        <v>133</v>
      </c>
      <c r="C45" s="18">
        <v>1</v>
      </c>
      <c r="D45" s="14" t="s">
        <v>134</v>
      </c>
      <c r="E45" s="14" t="s">
        <v>135</v>
      </c>
      <c r="F45" s="14" t="s">
        <v>61</v>
      </c>
      <c r="G45" s="14"/>
      <c r="H45" s="15">
        <f t="shared" si="7"/>
        <v>5640</v>
      </c>
      <c r="I45" s="19">
        <f t="shared" si="0"/>
        <v>2753.01</v>
      </c>
      <c r="J45" s="19"/>
      <c r="K45" s="14">
        <f>SUM(H45:I45)-J45</f>
        <v>8393.01</v>
      </c>
    </row>
    <row r="46" s="1" customFormat="1" ht="25" customHeight="1" spans="1:11">
      <c r="A46" s="13">
        <v>19</v>
      </c>
      <c r="B46" s="13" t="s">
        <v>136</v>
      </c>
      <c r="C46" s="13">
        <v>1</v>
      </c>
      <c r="D46" s="14" t="s">
        <v>137</v>
      </c>
      <c r="E46" s="14" t="s">
        <v>138</v>
      </c>
      <c r="F46" s="14" t="s">
        <v>15</v>
      </c>
      <c r="G46" s="14"/>
      <c r="H46" s="15">
        <f t="shared" si="7"/>
        <v>5640</v>
      </c>
      <c r="I46" s="19">
        <f t="shared" si="0"/>
        <v>2753.01</v>
      </c>
      <c r="J46" s="20"/>
      <c r="K46" s="23">
        <f t="shared" si="6"/>
        <v>8393.01</v>
      </c>
    </row>
    <row r="47" s="1" customFormat="1" ht="25" customHeight="1" spans="1:11">
      <c r="A47" s="17"/>
      <c r="B47" s="17"/>
      <c r="C47" s="17"/>
      <c r="D47" s="14" t="s">
        <v>139</v>
      </c>
      <c r="E47" s="14" t="s">
        <v>140</v>
      </c>
      <c r="F47" s="14" t="s">
        <v>141</v>
      </c>
      <c r="G47" s="14" t="s">
        <v>142</v>
      </c>
      <c r="H47" s="15">
        <v>0</v>
      </c>
      <c r="I47" s="19">
        <v>0</v>
      </c>
      <c r="J47" s="22"/>
      <c r="K47" s="23"/>
    </row>
    <row r="48" s="1" customFormat="1" ht="25" customHeight="1" spans="1:11">
      <c r="A48" s="13">
        <v>20</v>
      </c>
      <c r="B48" s="13" t="s">
        <v>143</v>
      </c>
      <c r="C48" s="13">
        <v>2</v>
      </c>
      <c r="D48" s="14" t="s">
        <v>144</v>
      </c>
      <c r="E48" s="14" t="s">
        <v>20</v>
      </c>
      <c r="F48" s="14" t="s">
        <v>113</v>
      </c>
      <c r="G48" s="14"/>
      <c r="H48" s="15">
        <f t="shared" si="7"/>
        <v>5640</v>
      </c>
      <c r="I48" s="19">
        <f t="shared" si="0"/>
        <v>2753.01</v>
      </c>
      <c r="J48" s="20"/>
      <c r="K48" s="23">
        <f t="shared" si="6"/>
        <v>16786.02</v>
      </c>
    </row>
    <row r="49" s="1" customFormat="1" ht="25" customHeight="1" spans="1:11">
      <c r="A49" s="17"/>
      <c r="B49" s="17"/>
      <c r="C49" s="17"/>
      <c r="D49" s="14" t="s">
        <v>145</v>
      </c>
      <c r="E49" s="14" t="s">
        <v>146</v>
      </c>
      <c r="F49" s="14" t="s">
        <v>141</v>
      </c>
      <c r="G49" s="14"/>
      <c r="H49" s="15">
        <f t="shared" si="7"/>
        <v>5640</v>
      </c>
      <c r="I49" s="19">
        <f t="shared" si="0"/>
        <v>2753.01</v>
      </c>
      <c r="J49" s="22"/>
      <c r="K49" s="23"/>
    </row>
    <row r="50" s="1" customFormat="1" ht="25" customHeight="1" spans="1:11">
      <c r="A50" s="13">
        <v>21</v>
      </c>
      <c r="B50" s="13" t="s">
        <v>147</v>
      </c>
      <c r="C50" s="13">
        <v>2</v>
      </c>
      <c r="D50" s="14" t="s">
        <v>148</v>
      </c>
      <c r="E50" s="14" t="s">
        <v>149</v>
      </c>
      <c r="F50" s="14" t="s">
        <v>150</v>
      </c>
      <c r="G50" s="14"/>
      <c r="H50" s="15">
        <f t="shared" si="7"/>
        <v>5640</v>
      </c>
      <c r="I50" s="19">
        <f t="shared" si="0"/>
        <v>2753.01</v>
      </c>
      <c r="J50" s="20"/>
      <c r="K50" s="23">
        <f>SUM(H50:I51)-J50</f>
        <v>16786.02</v>
      </c>
    </row>
    <row r="51" s="1" customFormat="1" ht="25" customHeight="1" spans="1:11">
      <c r="A51" s="17"/>
      <c r="B51" s="17"/>
      <c r="C51" s="17"/>
      <c r="D51" s="14" t="s">
        <v>151</v>
      </c>
      <c r="E51" s="14" t="s">
        <v>152</v>
      </c>
      <c r="F51" s="14" t="s">
        <v>95</v>
      </c>
      <c r="G51" s="14"/>
      <c r="H51" s="15">
        <f t="shared" si="7"/>
        <v>5640</v>
      </c>
      <c r="I51" s="19">
        <f t="shared" si="0"/>
        <v>2753.01</v>
      </c>
      <c r="J51" s="22"/>
      <c r="K51" s="23"/>
    </row>
    <row r="52" s="1" customFormat="1" ht="25" customHeight="1" spans="1:11">
      <c r="A52" s="18">
        <v>22</v>
      </c>
      <c r="B52" s="18" t="s">
        <v>153</v>
      </c>
      <c r="C52" s="18">
        <v>1</v>
      </c>
      <c r="D52" s="14" t="s">
        <v>154</v>
      </c>
      <c r="E52" s="14" t="s">
        <v>155</v>
      </c>
      <c r="F52" s="14" t="s">
        <v>95</v>
      </c>
      <c r="G52" s="14"/>
      <c r="H52" s="15">
        <f t="shared" si="7"/>
        <v>5640</v>
      </c>
      <c r="I52" s="19">
        <f t="shared" si="0"/>
        <v>2753.01</v>
      </c>
      <c r="J52" s="19"/>
      <c r="K52" s="14">
        <f>SUM(H52:I52)-J52</f>
        <v>8393.01</v>
      </c>
    </row>
    <row r="53" s="1" customFormat="1" ht="25" customHeight="1" spans="1:11">
      <c r="A53" s="13">
        <v>23</v>
      </c>
      <c r="B53" s="13" t="s">
        <v>156</v>
      </c>
      <c r="C53" s="13">
        <v>3</v>
      </c>
      <c r="D53" s="14" t="s">
        <v>157</v>
      </c>
      <c r="E53" s="14" t="s">
        <v>158</v>
      </c>
      <c r="F53" s="14" t="s">
        <v>65</v>
      </c>
      <c r="G53" s="14"/>
      <c r="H53" s="15">
        <f t="shared" si="7"/>
        <v>5640</v>
      </c>
      <c r="I53" s="19">
        <f t="shared" si="0"/>
        <v>2753.01</v>
      </c>
      <c r="J53" s="20"/>
      <c r="K53" s="23">
        <f>SUM(H53:I55)-J53</f>
        <v>25179.03</v>
      </c>
    </row>
    <row r="54" s="1" customFormat="1" ht="25" customHeight="1" spans="1:11">
      <c r="A54" s="16"/>
      <c r="B54" s="16"/>
      <c r="C54" s="16"/>
      <c r="D54" s="14" t="s">
        <v>159</v>
      </c>
      <c r="E54" s="14" t="s">
        <v>20</v>
      </c>
      <c r="F54" s="14" t="s">
        <v>15</v>
      </c>
      <c r="G54" s="14"/>
      <c r="H54" s="15">
        <f t="shared" ref="H54:H63" si="8">1880*3</f>
        <v>5640</v>
      </c>
      <c r="I54" s="19">
        <f t="shared" si="0"/>
        <v>2753.01</v>
      </c>
      <c r="J54" s="21"/>
      <c r="K54" s="23"/>
    </row>
    <row r="55" s="1" customFormat="1" ht="25" customHeight="1" spans="1:11">
      <c r="A55" s="17"/>
      <c r="B55" s="17"/>
      <c r="C55" s="17"/>
      <c r="D55" s="14" t="s">
        <v>160</v>
      </c>
      <c r="E55" s="14" t="s">
        <v>161</v>
      </c>
      <c r="F55" s="14" t="s">
        <v>141</v>
      </c>
      <c r="G55" s="14"/>
      <c r="H55" s="15">
        <f t="shared" si="8"/>
        <v>5640</v>
      </c>
      <c r="I55" s="19">
        <f t="shared" si="0"/>
        <v>2753.01</v>
      </c>
      <c r="J55" s="22"/>
      <c r="K55" s="23"/>
    </row>
    <row r="56" s="1" customFormat="1" ht="25" customHeight="1" spans="1:11">
      <c r="A56" s="18">
        <v>24</v>
      </c>
      <c r="B56" s="18" t="s">
        <v>162</v>
      </c>
      <c r="C56" s="18">
        <v>1</v>
      </c>
      <c r="D56" s="14" t="s">
        <v>163</v>
      </c>
      <c r="E56" s="14" t="s">
        <v>164</v>
      </c>
      <c r="F56" s="14" t="s">
        <v>32</v>
      </c>
      <c r="G56" s="14"/>
      <c r="H56" s="15">
        <f t="shared" si="8"/>
        <v>5640</v>
      </c>
      <c r="I56" s="19">
        <v>2768.46</v>
      </c>
      <c r="J56" s="19"/>
      <c r="K56" s="14">
        <f>SUM(H56:I56)-J56</f>
        <v>8408.46</v>
      </c>
    </row>
    <row r="57" s="1" customFormat="1" ht="25" customHeight="1" spans="1:11">
      <c r="A57" s="18">
        <v>25</v>
      </c>
      <c r="B57" s="18" t="s">
        <v>165</v>
      </c>
      <c r="C57" s="18">
        <v>0</v>
      </c>
      <c r="D57" s="14" t="s">
        <v>166</v>
      </c>
      <c r="E57" s="14" t="s">
        <v>167</v>
      </c>
      <c r="F57" s="14" t="s">
        <v>15</v>
      </c>
      <c r="G57" s="14" t="s">
        <v>168</v>
      </c>
      <c r="H57" s="15">
        <v>0</v>
      </c>
      <c r="I57" s="19">
        <v>0</v>
      </c>
      <c r="J57" s="19">
        <v>2797.67</v>
      </c>
      <c r="K57" s="23">
        <v>0</v>
      </c>
    </row>
    <row r="58" s="1" customFormat="1" ht="25" customHeight="1" spans="1:11">
      <c r="A58" s="18">
        <v>26</v>
      </c>
      <c r="B58" s="18" t="s">
        <v>169</v>
      </c>
      <c r="C58" s="18">
        <v>1</v>
      </c>
      <c r="D58" s="14" t="s">
        <v>170</v>
      </c>
      <c r="E58" s="14" t="s">
        <v>171</v>
      </c>
      <c r="F58" s="14" t="s">
        <v>32</v>
      </c>
      <c r="G58" s="14"/>
      <c r="H58" s="15">
        <f t="shared" si="8"/>
        <v>5640</v>
      </c>
      <c r="I58" s="19">
        <f t="shared" si="0"/>
        <v>2753.01</v>
      </c>
      <c r="J58" s="19"/>
      <c r="K58" s="14">
        <f>SUM(H58:I58)-J58</f>
        <v>8393.01</v>
      </c>
    </row>
    <row r="59" s="1" customFormat="1" ht="25" customHeight="1" spans="1:11">
      <c r="A59" s="13">
        <v>27</v>
      </c>
      <c r="B59" s="13" t="s">
        <v>172</v>
      </c>
      <c r="C59" s="13">
        <v>4</v>
      </c>
      <c r="D59" s="14" t="s">
        <v>173</v>
      </c>
      <c r="E59" s="14" t="s">
        <v>174</v>
      </c>
      <c r="F59" s="14" t="s">
        <v>15</v>
      </c>
      <c r="G59" s="14"/>
      <c r="H59" s="15">
        <f t="shared" si="8"/>
        <v>5640</v>
      </c>
      <c r="I59" s="19">
        <f t="shared" si="0"/>
        <v>2753.01</v>
      </c>
      <c r="J59" s="20"/>
      <c r="K59" s="23">
        <f>SUM(H59:I62)-J59</f>
        <v>33572.04</v>
      </c>
    </row>
    <row r="60" s="1" customFormat="1" ht="25" customHeight="1" spans="1:11">
      <c r="A60" s="16"/>
      <c r="B60" s="16"/>
      <c r="C60" s="16"/>
      <c r="D60" s="14" t="s">
        <v>175</v>
      </c>
      <c r="E60" s="14" t="s">
        <v>176</v>
      </c>
      <c r="F60" s="14" t="s">
        <v>15</v>
      </c>
      <c r="G60" s="14"/>
      <c r="H60" s="15">
        <f t="shared" si="8"/>
        <v>5640</v>
      </c>
      <c r="I60" s="19">
        <f t="shared" si="0"/>
        <v>2753.01</v>
      </c>
      <c r="J60" s="21"/>
      <c r="K60" s="23"/>
    </row>
    <row r="61" s="1" customFormat="1" ht="25" customHeight="1" spans="1:11">
      <c r="A61" s="16"/>
      <c r="B61" s="16"/>
      <c r="C61" s="16"/>
      <c r="D61" s="14" t="s">
        <v>177</v>
      </c>
      <c r="E61" s="14" t="s">
        <v>178</v>
      </c>
      <c r="F61" s="14" t="s">
        <v>51</v>
      </c>
      <c r="G61" s="14"/>
      <c r="H61" s="15">
        <f t="shared" si="8"/>
        <v>5640</v>
      </c>
      <c r="I61" s="19">
        <f t="shared" si="0"/>
        <v>2753.01</v>
      </c>
      <c r="J61" s="21"/>
      <c r="K61" s="23"/>
    </row>
    <row r="62" s="1" customFormat="1" ht="25" customHeight="1" spans="1:11">
      <c r="A62" s="17"/>
      <c r="B62" s="17"/>
      <c r="C62" s="17"/>
      <c r="D62" s="14" t="s">
        <v>179</v>
      </c>
      <c r="E62" s="14" t="s">
        <v>180</v>
      </c>
      <c r="F62" s="14" t="s">
        <v>15</v>
      </c>
      <c r="G62" s="14"/>
      <c r="H62" s="15">
        <f t="shared" si="8"/>
        <v>5640</v>
      </c>
      <c r="I62" s="19">
        <f t="shared" si="0"/>
        <v>2753.01</v>
      </c>
      <c r="J62" s="22"/>
      <c r="K62" s="23"/>
    </row>
    <row r="63" s="1" customFormat="1" ht="25" customHeight="1" spans="1:11">
      <c r="A63" s="18">
        <v>28</v>
      </c>
      <c r="B63" s="18" t="s">
        <v>181</v>
      </c>
      <c r="C63" s="18">
        <v>1</v>
      </c>
      <c r="D63" s="14" t="s">
        <v>182</v>
      </c>
      <c r="E63" s="14" t="s">
        <v>183</v>
      </c>
      <c r="F63" s="14" t="s">
        <v>61</v>
      </c>
      <c r="G63" s="14"/>
      <c r="H63" s="15">
        <f t="shared" si="8"/>
        <v>5640</v>
      </c>
      <c r="I63" s="19">
        <f t="shared" si="0"/>
        <v>2753.01</v>
      </c>
      <c r="J63" s="19"/>
      <c r="K63" s="23">
        <f t="shared" ref="K63:K66" si="9">SUM(H63:I63)-J63</f>
        <v>8393.01</v>
      </c>
    </row>
    <row r="64" s="1" customFormat="1" ht="25" customHeight="1" spans="1:11">
      <c r="A64" s="18">
        <v>29</v>
      </c>
      <c r="B64" s="18" t="s">
        <v>184</v>
      </c>
      <c r="C64" s="18">
        <v>1</v>
      </c>
      <c r="D64" s="14" t="s">
        <v>185</v>
      </c>
      <c r="E64" s="14" t="s">
        <v>186</v>
      </c>
      <c r="F64" s="14" t="s">
        <v>15</v>
      </c>
      <c r="G64" s="14"/>
      <c r="H64" s="15">
        <f t="shared" ref="H64:H67" si="10">1880*3</f>
        <v>5640</v>
      </c>
      <c r="I64" s="19">
        <f t="shared" si="0"/>
        <v>2753.01</v>
      </c>
      <c r="J64" s="19"/>
      <c r="K64" s="23">
        <f t="shared" si="9"/>
        <v>8393.01</v>
      </c>
    </row>
    <row r="65" s="1" customFormat="1" ht="25" customHeight="1" spans="1:11">
      <c r="A65" s="18">
        <v>30</v>
      </c>
      <c r="B65" s="18" t="s">
        <v>187</v>
      </c>
      <c r="C65" s="18">
        <v>1</v>
      </c>
      <c r="D65" s="14" t="s">
        <v>188</v>
      </c>
      <c r="E65" s="14" t="s">
        <v>189</v>
      </c>
      <c r="F65" s="14" t="s">
        <v>15</v>
      </c>
      <c r="G65" s="14"/>
      <c r="H65" s="15">
        <f t="shared" si="10"/>
        <v>5640</v>
      </c>
      <c r="I65" s="19">
        <f t="shared" si="0"/>
        <v>2753.01</v>
      </c>
      <c r="J65" s="19"/>
      <c r="K65" s="23">
        <f t="shared" si="9"/>
        <v>8393.01</v>
      </c>
    </row>
    <row r="66" s="4" customFormat="1" ht="25" customHeight="1" spans="1:11">
      <c r="A66" s="13">
        <v>31</v>
      </c>
      <c r="B66" s="24" t="s">
        <v>190</v>
      </c>
      <c r="C66" s="13">
        <v>2</v>
      </c>
      <c r="D66" s="14" t="s">
        <v>191</v>
      </c>
      <c r="E66" s="18" t="s">
        <v>192</v>
      </c>
      <c r="F66" s="18" t="s">
        <v>47</v>
      </c>
      <c r="G66" s="18"/>
      <c r="H66" s="15">
        <f t="shared" si="10"/>
        <v>5640</v>
      </c>
      <c r="I66" s="19">
        <f t="shared" si="0"/>
        <v>2753.01</v>
      </c>
      <c r="J66" s="20"/>
      <c r="K66" s="23">
        <f>SUM(H66:I67)-J66</f>
        <v>16786.02</v>
      </c>
    </row>
    <row r="67" s="1" customFormat="1" ht="25" customHeight="1" spans="1:11">
      <c r="A67" s="17"/>
      <c r="B67" s="24"/>
      <c r="C67" s="16"/>
      <c r="D67" s="18" t="s">
        <v>193</v>
      </c>
      <c r="E67" s="18" t="s">
        <v>194</v>
      </c>
      <c r="F67" s="18" t="s">
        <v>195</v>
      </c>
      <c r="G67" s="14"/>
      <c r="H67" s="15">
        <f t="shared" si="10"/>
        <v>5640</v>
      </c>
      <c r="I67" s="19">
        <f t="shared" si="0"/>
        <v>2753.01</v>
      </c>
      <c r="J67" s="21"/>
      <c r="K67" s="23"/>
    </row>
    <row r="68" s="1" customFormat="1" ht="25" customHeight="1" spans="1:11">
      <c r="A68" s="13">
        <v>32</v>
      </c>
      <c r="B68" s="13" t="s">
        <v>196</v>
      </c>
      <c r="C68" s="13">
        <v>4</v>
      </c>
      <c r="D68" s="14" t="s">
        <v>197</v>
      </c>
      <c r="E68" s="14" t="s">
        <v>183</v>
      </c>
      <c r="F68" s="14" t="s">
        <v>61</v>
      </c>
      <c r="G68" s="14"/>
      <c r="H68" s="15">
        <f t="shared" ref="H68:H74" si="11">1880*3</f>
        <v>5640</v>
      </c>
      <c r="I68" s="19">
        <f t="shared" ref="I68:I90" si="12">917.67*3</f>
        <v>2753.01</v>
      </c>
      <c r="J68" s="20"/>
      <c r="K68" s="23">
        <f>SUM(H68:I71)-J68</f>
        <v>33572.04</v>
      </c>
    </row>
    <row r="69" s="1" customFormat="1" ht="25" customHeight="1" spans="1:11">
      <c r="A69" s="16"/>
      <c r="B69" s="16"/>
      <c r="C69" s="16"/>
      <c r="D69" s="14" t="s">
        <v>198</v>
      </c>
      <c r="E69" s="14" t="s">
        <v>199</v>
      </c>
      <c r="F69" s="14" t="s">
        <v>150</v>
      </c>
      <c r="G69" s="14"/>
      <c r="H69" s="15">
        <f t="shared" si="11"/>
        <v>5640</v>
      </c>
      <c r="I69" s="19">
        <f t="shared" si="12"/>
        <v>2753.01</v>
      </c>
      <c r="J69" s="21"/>
      <c r="K69" s="23"/>
    </row>
    <row r="70" s="1" customFormat="1" ht="25" customHeight="1" spans="1:11">
      <c r="A70" s="16"/>
      <c r="B70" s="16"/>
      <c r="C70" s="16"/>
      <c r="D70" s="14" t="s">
        <v>200</v>
      </c>
      <c r="E70" s="14" t="s">
        <v>201</v>
      </c>
      <c r="F70" s="14" t="s">
        <v>150</v>
      </c>
      <c r="G70" s="14"/>
      <c r="H70" s="15">
        <f t="shared" si="11"/>
        <v>5640</v>
      </c>
      <c r="I70" s="19">
        <f t="shared" si="12"/>
        <v>2753.01</v>
      </c>
      <c r="J70" s="21"/>
      <c r="K70" s="23"/>
    </row>
    <row r="71" s="1" customFormat="1" ht="25" customHeight="1" spans="1:11">
      <c r="A71" s="17"/>
      <c r="B71" s="17"/>
      <c r="C71" s="17"/>
      <c r="D71" s="14" t="s">
        <v>202</v>
      </c>
      <c r="E71" s="14" t="s">
        <v>203</v>
      </c>
      <c r="F71" s="14" t="s">
        <v>32</v>
      </c>
      <c r="G71" s="14"/>
      <c r="H71" s="15">
        <f t="shared" si="11"/>
        <v>5640</v>
      </c>
      <c r="I71" s="19">
        <f t="shared" si="12"/>
        <v>2753.01</v>
      </c>
      <c r="J71" s="22"/>
      <c r="K71" s="23"/>
    </row>
    <row r="72" s="1" customFormat="1" ht="25" customHeight="1" spans="1:11">
      <c r="A72" s="13">
        <v>33</v>
      </c>
      <c r="B72" s="13" t="s">
        <v>204</v>
      </c>
      <c r="C72" s="13">
        <v>2</v>
      </c>
      <c r="D72" s="14" t="s">
        <v>205</v>
      </c>
      <c r="E72" s="14" t="s">
        <v>20</v>
      </c>
      <c r="F72" s="14" t="s">
        <v>15</v>
      </c>
      <c r="G72" s="14"/>
      <c r="H72" s="15">
        <f t="shared" si="11"/>
        <v>5640</v>
      </c>
      <c r="I72" s="19">
        <f t="shared" si="12"/>
        <v>2753.01</v>
      </c>
      <c r="J72" s="20"/>
      <c r="K72" s="23">
        <f>SUM(H72:I73)-J72</f>
        <v>16786.02</v>
      </c>
    </row>
    <row r="73" s="1" customFormat="1" ht="25" customHeight="1" spans="1:11">
      <c r="A73" s="17"/>
      <c r="B73" s="17"/>
      <c r="C73" s="17"/>
      <c r="D73" s="14" t="s">
        <v>206</v>
      </c>
      <c r="E73" s="14" t="s">
        <v>207</v>
      </c>
      <c r="F73" s="14" t="s">
        <v>15</v>
      </c>
      <c r="G73" s="14"/>
      <c r="H73" s="15">
        <f t="shared" si="11"/>
        <v>5640</v>
      </c>
      <c r="I73" s="19">
        <f t="shared" si="12"/>
        <v>2753.01</v>
      </c>
      <c r="J73" s="22"/>
      <c r="K73" s="23"/>
    </row>
    <row r="74" s="1" customFormat="1" ht="25" customHeight="1" spans="1:11">
      <c r="A74" s="13">
        <v>34</v>
      </c>
      <c r="B74" s="13" t="s">
        <v>208</v>
      </c>
      <c r="C74" s="13">
        <v>10</v>
      </c>
      <c r="D74" s="14" t="s">
        <v>209</v>
      </c>
      <c r="E74" s="18" t="s">
        <v>210</v>
      </c>
      <c r="F74" s="18" t="s">
        <v>211</v>
      </c>
      <c r="G74" s="18"/>
      <c r="H74" s="15">
        <f t="shared" si="11"/>
        <v>5640</v>
      </c>
      <c r="I74" s="19">
        <f t="shared" si="12"/>
        <v>2753.01</v>
      </c>
      <c r="J74" s="20"/>
      <c r="K74" s="25">
        <f>SUM(H74:I85)-J74</f>
        <v>92323.11</v>
      </c>
    </row>
    <row r="75" s="1" customFormat="1" ht="25" customHeight="1" spans="1:11">
      <c r="A75" s="16"/>
      <c r="B75" s="16"/>
      <c r="C75" s="16"/>
      <c r="D75" s="14" t="s">
        <v>212</v>
      </c>
      <c r="E75" s="18" t="s">
        <v>189</v>
      </c>
      <c r="F75" s="18" t="s">
        <v>47</v>
      </c>
      <c r="G75" s="18"/>
      <c r="H75" s="15">
        <f t="shared" ref="H75:H84" si="13">1880*3</f>
        <v>5640</v>
      </c>
      <c r="I75" s="19">
        <f t="shared" si="12"/>
        <v>2753.01</v>
      </c>
      <c r="J75" s="21"/>
      <c r="K75" s="26"/>
    </row>
    <row r="76" s="2" customFormat="1" ht="25" customHeight="1" spans="1:11">
      <c r="A76" s="16"/>
      <c r="B76" s="16"/>
      <c r="C76" s="16"/>
      <c r="D76" s="14" t="s">
        <v>213</v>
      </c>
      <c r="E76" s="14" t="s">
        <v>214</v>
      </c>
      <c r="F76" s="14" t="s">
        <v>68</v>
      </c>
      <c r="G76" s="14"/>
      <c r="H76" s="15">
        <f t="shared" si="13"/>
        <v>5640</v>
      </c>
      <c r="I76" s="19">
        <f t="shared" si="12"/>
        <v>2753.01</v>
      </c>
      <c r="J76" s="21"/>
      <c r="K76" s="26"/>
    </row>
    <row r="77" s="2" customFormat="1" ht="25" customHeight="1" spans="1:11">
      <c r="A77" s="16"/>
      <c r="B77" s="16"/>
      <c r="C77" s="16"/>
      <c r="D77" s="14" t="s">
        <v>215</v>
      </c>
      <c r="E77" s="14" t="s">
        <v>216</v>
      </c>
      <c r="F77" s="14" t="s">
        <v>68</v>
      </c>
      <c r="G77" s="14"/>
      <c r="H77" s="15">
        <f t="shared" si="13"/>
        <v>5640</v>
      </c>
      <c r="I77" s="19">
        <f t="shared" si="12"/>
        <v>2753.01</v>
      </c>
      <c r="J77" s="21"/>
      <c r="K77" s="26"/>
    </row>
    <row r="78" s="2" customFormat="1" ht="25" customHeight="1" spans="1:11">
      <c r="A78" s="16"/>
      <c r="B78" s="16"/>
      <c r="C78" s="16"/>
      <c r="D78" s="14" t="s">
        <v>217</v>
      </c>
      <c r="E78" s="14" t="s">
        <v>218</v>
      </c>
      <c r="F78" s="14" t="s">
        <v>61</v>
      </c>
      <c r="G78" s="14"/>
      <c r="H78" s="15">
        <f t="shared" si="13"/>
        <v>5640</v>
      </c>
      <c r="I78" s="19">
        <f t="shared" si="12"/>
        <v>2753.01</v>
      </c>
      <c r="J78" s="21"/>
      <c r="K78" s="26"/>
    </row>
    <row r="79" s="2" customFormat="1" ht="25" customHeight="1" spans="1:11">
      <c r="A79" s="16"/>
      <c r="B79" s="16"/>
      <c r="C79" s="16"/>
      <c r="D79" s="14" t="s">
        <v>219</v>
      </c>
      <c r="E79" s="14" t="s">
        <v>220</v>
      </c>
      <c r="F79" s="14" t="s">
        <v>221</v>
      </c>
      <c r="G79" s="14"/>
      <c r="H79" s="15">
        <f t="shared" si="13"/>
        <v>5640</v>
      </c>
      <c r="I79" s="19">
        <f t="shared" si="12"/>
        <v>2753.01</v>
      </c>
      <c r="J79" s="21"/>
      <c r="K79" s="26"/>
    </row>
    <row r="80" s="2" customFormat="1" ht="25" customHeight="1" spans="1:11">
      <c r="A80" s="16"/>
      <c r="B80" s="16"/>
      <c r="C80" s="16"/>
      <c r="D80" s="14" t="s">
        <v>85</v>
      </c>
      <c r="E80" s="14" t="s">
        <v>222</v>
      </c>
      <c r="F80" s="14" t="s">
        <v>221</v>
      </c>
      <c r="G80" s="14"/>
      <c r="H80" s="15">
        <f t="shared" si="13"/>
        <v>5640</v>
      </c>
      <c r="I80" s="19">
        <f t="shared" si="12"/>
        <v>2753.01</v>
      </c>
      <c r="J80" s="21"/>
      <c r="K80" s="26"/>
    </row>
    <row r="81" s="2" customFormat="1" ht="25" customHeight="1" spans="1:11">
      <c r="A81" s="16"/>
      <c r="B81" s="16"/>
      <c r="C81" s="16"/>
      <c r="D81" s="14" t="s">
        <v>223</v>
      </c>
      <c r="E81" s="14" t="s">
        <v>224</v>
      </c>
      <c r="F81" s="14" t="s">
        <v>113</v>
      </c>
      <c r="G81" s="14"/>
      <c r="H81" s="15">
        <f t="shared" si="13"/>
        <v>5640</v>
      </c>
      <c r="I81" s="19">
        <f t="shared" si="12"/>
        <v>2753.01</v>
      </c>
      <c r="J81" s="21"/>
      <c r="K81" s="26"/>
    </row>
    <row r="82" s="2" customFormat="1" ht="25" customHeight="1" spans="1:11">
      <c r="A82" s="16"/>
      <c r="B82" s="16"/>
      <c r="C82" s="16"/>
      <c r="D82" s="14" t="s">
        <v>225</v>
      </c>
      <c r="E82" s="14" t="s">
        <v>226</v>
      </c>
      <c r="F82" s="14" t="s">
        <v>227</v>
      </c>
      <c r="G82" s="14"/>
      <c r="H82" s="15">
        <f t="shared" si="13"/>
        <v>5640</v>
      </c>
      <c r="I82" s="19">
        <f t="shared" si="12"/>
        <v>2753.01</v>
      </c>
      <c r="J82" s="21"/>
      <c r="K82" s="26"/>
    </row>
    <row r="83" s="2" customFormat="1" ht="25" customHeight="1" spans="1:11">
      <c r="A83" s="17"/>
      <c r="B83" s="17"/>
      <c r="C83" s="17"/>
      <c r="D83" s="14" t="s">
        <v>228</v>
      </c>
      <c r="E83" s="14" t="s">
        <v>229</v>
      </c>
      <c r="F83" s="14" t="s">
        <v>124</v>
      </c>
      <c r="G83" s="14"/>
      <c r="H83" s="15">
        <f t="shared" si="13"/>
        <v>5640</v>
      </c>
      <c r="I83" s="19">
        <f t="shared" si="12"/>
        <v>2753.01</v>
      </c>
      <c r="J83" s="21"/>
      <c r="K83" s="26"/>
    </row>
    <row r="84" s="2" customFormat="1" ht="25" customHeight="1" spans="1:11">
      <c r="A84" s="16">
        <v>35</v>
      </c>
      <c r="B84" s="16" t="s">
        <v>230</v>
      </c>
      <c r="C84" s="16">
        <v>1</v>
      </c>
      <c r="D84" s="14" t="s">
        <v>231</v>
      </c>
      <c r="E84" s="18" t="s">
        <v>232</v>
      </c>
      <c r="F84" s="18" t="s">
        <v>233</v>
      </c>
      <c r="G84" s="14" t="s">
        <v>234</v>
      </c>
      <c r="H84" s="15">
        <f t="shared" si="13"/>
        <v>5640</v>
      </c>
      <c r="I84" s="19">
        <f t="shared" si="12"/>
        <v>2753.01</v>
      </c>
      <c r="J84" s="21"/>
      <c r="K84" s="26"/>
    </row>
    <row r="85" s="3" customFormat="1" ht="25" customHeight="1" spans="1:11">
      <c r="A85" s="17"/>
      <c r="B85" s="17"/>
      <c r="C85" s="17"/>
      <c r="D85" s="14" t="s">
        <v>235</v>
      </c>
      <c r="E85" s="14" t="s">
        <v>236</v>
      </c>
      <c r="F85" s="14" t="s">
        <v>61</v>
      </c>
      <c r="G85" s="14" t="s">
        <v>237</v>
      </c>
      <c r="H85" s="15">
        <v>0</v>
      </c>
      <c r="I85" s="19">
        <v>0</v>
      </c>
      <c r="J85" s="27"/>
      <c r="K85" s="28"/>
    </row>
    <row r="86" s="2" customFormat="1" ht="25" customHeight="1" spans="1:11">
      <c r="A86" s="18">
        <v>36</v>
      </c>
      <c r="B86" s="18" t="s">
        <v>238</v>
      </c>
      <c r="C86" s="18">
        <v>1</v>
      </c>
      <c r="D86" s="14" t="s">
        <v>239</v>
      </c>
      <c r="E86" s="14" t="s">
        <v>240</v>
      </c>
      <c r="F86" s="14" t="s">
        <v>241</v>
      </c>
      <c r="G86" s="14"/>
      <c r="H86" s="15">
        <f t="shared" ref="H86:H91" si="14">1880*3</f>
        <v>5640</v>
      </c>
      <c r="I86" s="19">
        <f>917.67*3</f>
        <v>2753.01</v>
      </c>
      <c r="J86" s="19"/>
      <c r="K86" s="23">
        <f>SUM(H86:I86)-J86</f>
        <v>8393.01</v>
      </c>
    </row>
    <row r="87" s="2" customFormat="1" ht="25" customHeight="1" spans="1:11">
      <c r="A87" s="18">
        <v>37</v>
      </c>
      <c r="B87" s="18" t="s">
        <v>242</v>
      </c>
      <c r="C87" s="18">
        <v>0</v>
      </c>
      <c r="D87" s="14" t="s">
        <v>243</v>
      </c>
      <c r="E87" s="14" t="s">
        <v>244</v>
      </c>
      <c r="F87" s="14" t="s">
        <v>95</v>
      </c>
      <c r="G87" s="14" t="s">
        <v>245</v>
      </c>
      <c r="H87" s="15">
        <v>0</v>
      </c>
      <c r="I87" s="19">
        <v>0</v>
      </c>
      <c r="J87" s="19">
        <v>5595.34</v>
      </c>
      <c r="K87" s="23">
        <v>0</v>
      </c>
    </row>
    <row r="88" s="2" customFormat="1" ht="25" customHeight="1" spans="1:11">
      <c r="A88" s="13">
        <v>38</v>
      </c>
      <c r="B88" s="13" t="s">
        <v>246</v>
      </c>
      <c r="C88" s="13">
        <v>5</v>
      </c>
      <c r="D88" s="14" t="s">
        <v>247</v>
      </c>
      <c r="E88" s="14" t="s">
        <v>248</v>
      </c>
      <c r="F88" s="18" t="s">
        <v>47</v>
      </c>
      <c r="G88" s="18"/>
      <c r="H88" s="15">
        <f t="shared" si="14"/>
        <v>5640</v>
      </c>
      <c r="I88" s="19">
        <f>917.67*3</f>
        <v>2753.01</v>
      </c>
      <c r="J88" s="20"/>
      <c r="K88" s="14">
        <f>SUM(H88:I92)-J88</f>
        <v>47560.39</v>
      </c>
    </row>
    <row r="89" s="2" customFormat="1" ht="25" customHeight="1" spans="1:11">
      <c r="A89" s="16"/>
      <c r="B89" s="16"/>
      <c r="C89" s="16"/>
      <c r="D89" s="14" t="s">
        <v>249</v>
      </c>
      <c r="E89" s="14" t="s">
        <v>250</v>
      </c>
      <c r="F89" s="18" t="s">
        <v>47</v>
      </c>
      <c r="G89" s="18"/>
      <c r="H89" s="15">
        <f t="shared" si="14"/>
        <v>5640</v>
      </c>
      <c r="I89" s="19">
        <f>917.67*3</f>
        <v>2753.01</v>
      </c>
      <c r="J89" s="21"/>
      <c r="K89" s="14"/>
    </row>
    <row r="90" s="2" customFormat="1" ht="25" customHeight="1" spans="1:11">
      <c r="A90" s="16"/>
      <c r="B90" s="16"/>
      <c r="C90" s="16"/>
      <c r="D90" s="14" t="s">
        <v>251</v>
      </c>
      <c r="E90" s="14" t="s">
        <v>252</v>
      </c>
      <c r="F90" s="14" t="s">
        <v>95</v>
      </c>
      <c r="G90" s="14"/>
      <c r="H90" s="15">
        <f t="shared" si="14"/>
        <v>5640</v>
      </c>
      <c r="I90" s="19">
        <f>917.67*3</f>
        <v>2753.01</v>
      </c>
      <c r="J90" s="21"/>
      <c r="K90" s="14"/>
    </row>
    <row r="91" s="2" customFormat="1" ht="25" customHeight="1" spans="1:11">
      <c r="A91" s="16"/>
      <c r="B91" s="16"/>
      <c r="C91" s="16"/>
      <c r="D91" s="14" t="s">
        <v>253</v>
      </c>
      <c r="E91" s="14" t="s">
        <v>50</v>
      </c>
      <c r="F91" s="14" t="s">
        <v>15</v>
      </c>
      <c r="G91" s="14"/>
      <c r="H91" s="15">
        <f t="shared" si="14"/>
        <v>5640</v>
      </c>
      <c r="I91" s="19">
        <f>917.67*3</f>
        <v>2753.01</v>
      </c>
      <c r="J91" s="21"/>
      <c r="K91" s="14"/>
    </row>
    <row r="92" s="2" customFormat="1" ht="25" customHeight="1" spans="1:11">
      <c r="A92" s="17"/>
      <c r="B92" s="17"/>
      <c r="C92" s="17"/>
      <c r="D92" s="14" t="s">
        <v>254</v>
      </c>
      <c r="E92" s="14" t="s">
        <v>255</v>
      </c>
      <c r="F92" s="14" t="s">
        <v>256</v>
      </c>
      <c r="G92" s="14" t="s">
        <v>257</v>
      </c>
      <c r="H92" s="15">
        <f>1880*5</f>
        <v>9400</v>
      </c>
      <c r="I92" s="19">
        <v>4588.35</v>
      </c>
      <c r="J92" s="22"/>
      <c r="K92" s="14"/>
    </row>
    <row r="93" s="2" customFormat="1" ht="25" customHeight="1" spans="1:11">
      <c r="A93" s="18">
        <v>39</v>
      </c>
      <c r="B93" s="18" t="s">
        <v>258</v>
      </c>
      <c r="C93" s="18">
        <v>1</v>
      </c>
      <c r="D93" s="14" t="s">
        <v>259</v>
      </c>
      <c r="E93" s="14" t="s">
        <v>260</v>
      </c>
      <c r="F93" s="14" t="s">
        <v>261</v>
      </c>
      <c r="G93" s="14"/>
      <c r="H93" s="15">
        <f t="shared" ref="H92:H97" si="15">1880*3</f>
        <v>5640</v>
      </c>
      <c r="I93" s="19">
        <f t="shared" ref="I92:I97" si="16">917.67*3</f>
        <v>2753.01</v>
      </c>
      <c r="J93" s="19"/>
      <c r="K93" s="23">
        <f>SUM(H93:I93)-J93</f>
        <v>8393.01</v>
      </c>
    </row>
    <row r="94" s="2" customFormat="1" ht="25" customHeight="1" spans="1:11">
      <c r="A94" s="13">
        <v>40</v>
      </c>
      <c r="B94" s="13" t="s">
        <v>262</v>
      </c>
      <c r="C94" s="13">
        <v>3</v>
      </c>
      <c r="D94" s="14" t="s">
        <v>263</v>
      </c>
      <c r="E94" s="18" t="s">
        <v>264</v>
      </c>
      <c r="F94" s="18" t="s">
        <v>265</v>
      </c>
      <c r="G94" s="18"/>
      <c r="H94" s="15">
        <f t="shared" si="15"/>
        <v>5640</v>
      </c>
      <c r="I94" s="19">
        <f t="shared" si="16"/>
        <v>2753.01</v>
      </c>
      <c r="J94" s="20"/>
      <c r="K94" s="23">
        <f>SUM(H94:I96)-J94</f>
        <v>25179.03</v>
      </c>
    </row>
    <row r="95" s="2" customFormat="1" ht="25" customHeight="1" spans="1:11">
      <c r="A95" s="16"/>
      <c r="B95" s="16"/>
      <c r="C95" s="16"/>
      <c r="D95" s="14" t="s">
        <v>266</v>
      </c>
      <c r="E95" s="14" t="s">
        <v>267</v>
      </c>
      <c r="F95" s="14" t="s">
        <v>61</v>
      </c>
      <c r="G95" s="14"/>
      <c r="H95" s="15">
        <f t="shared" si="15"/>
        <v>5640</v>
      </c>
      <c r="I95" s="19">
        <f t="shared" si="16"/>
        <v>2753.01</v>
      </c>
      <c r="J95" s="21"/>
      <c r="K95" s="23"/>
    </row>
    <row r="96" s="2" customFormat="1" ht="25" customHeight="1" spans="1:11">
      <c r="A96" s="17"/>
      <c r="B96" s="17"/>
      <c r="C96" s="17"/>
      <c r="D96" s="14" t="s">
        <v>268</v>
      </c>
      <c r="E96" s="14" t="s">
        <v>269</v>
      </c>
      <c r="F96" s="14" t="s">
        <v>51</v>
      </c>
      <c r="G96" s="14"/>
      <c r="H96" s="15">
        <f t="shared" si="15"/>
        <v>5640</v>
      </c>
      <c r="I96" s="19">
        <f t="shared" si="16"/>
        <v>2753.01</v>
      </c>
      <c r="J96" s="22"/>
      <c r="K96" s="23"/>
    </row>
    <row r="97" s="2" customFormat="1" ht="25" customHeight="1" spans="1:11">
      <c r="A97" s="16">
        <v>41</v>
      </c>
      <c r="B97" s="16" t="s">
        <v>270</v>
      </c>
      <c r="C97" s="16">
        <v>2</v>
      </c>
      <c r="D97" s="14" t="s">
        <v>271</v>
      </c>
      <c r="E97" s="14" t="s">
        <v>272</v>
      </c>
      <c r="F97" s="14" t="s">
        <v>273</v>
      </c>
      <c r="G97" s="14" t="s">
        <v>274</v>
      </c>
      <c r="H97" s="15">
        <f t="shared" si="15"/>
        <v>5640</v>
      </c>
      <c r="I97" s="19">
        <f t="shared" si="16"/>
        <v>2753.01</v>
      </c>
      <c r="J97" s="29"/>
      <c r="K97" s="14">
        <f>SUM(H97:I98)-J97</f>
        <v>16786.02</v>
      </c>
    </row>
    <row r="98" s="2" customFormat="1" ht="25" customHeight="1" spans="1:11">
      <c r="A98" s="17"/>
      <c r="B98" s="17"/>
      <c r="C98" s="17"/>
      <c r="D98" s="14" t="s">
        <v>275</v>
      </c>
      <c r="E98" s="14" t="s">
        <v>210</v>
      </c>
      <c r="F98" s="14" t="s">
        <v>65</v>
      </c>
      <c r="G98" s="14"/>
      <c r="H98" s="15">
        <f t="shared" ref="H98:H107" si="17">1880*3</f>
        <v>5640</v>
      </c>
      <c r="I98" s="19">
        <f t="shared" ref="I98:I135" si="18">917.67*3</f>
        <v>2753.01</v>
      </c>
      <c r="J98" s="30"/>
      <c r="K98" s="14"/>
    </row>
    <row r="99" s="2" customFormat="1" ht="25" customHeight="1" spans="1:11">
      <c r="A99" s="13">
        <v>42</v>
      </c>
      <c r="B99" s="13" t="s">
        <v>276</v>
      </c>
      <c r="C99" s="13">
        <v>9</v>
      </c>
      <c r="D99" s="14" t="s">
        <v>277</v>
      </c>
      <c r="E99" s="18" t="s">
        <v>278</v>
      </c>
      <c r="F99" s="18" t="s">
        <v>47</v>
      </c>
      <c r="G99" s="18"/>
      <c r="H99" s="15">
        <f t="shared" si="17"/>
        <v>5640</v>
      </c>
      <c r="I99" s="19">
        <f t="shared" si="18"/>
        <v>2753.01</v>
      </c>
      <c r="J99" s="20"/>
      <c r="K99" s="14">
        <f>SUM(H99:I108)-J99</f>
        <v>75537.09</v>
      </c>
    </row>
    <row r="100" s="2" customFormat="1" ht="25" customHeight="1" spans="1:11">
      <c r="A100" s="16"/>
      <c r="B100" s="16"/>
      <c r="C100" s="16"/>
      <c r="D100" s="14" t="s">
        <v>279</v>
      </c>
      <c r="E100" s="14" t="s">
        <v>31</v>
      </c>
      <c r="F100" s="14" t="s">
        <v>280</v>
      </c>
      <c r="G100" s="14"/>
      <c r="H100" s="15">
        <f t="shared" si="17"/>
        <v>5640</v>
      </c>
      <c r="I100" s="19">
        <f t="shared" si="18"/>
        <v>2753.01</v>
      </c>
      <c r="J100" s="21"/>
      <c r="K100" s="14"/>
    </row>
    <row r="101" s="2" customFormat="1" ht="25" customHeight="1" spans="1:11">
      <c r="A101" s="16"/>
      <c r="B101" s="16"/>
      <c r="C101" s="16"/>
      <c r="D101" s="14" t="s">
        <v>281</v>
      </c>
      <c r="E101" s="14" t="s">
        <v>260</v>
      </c>
      <c r="F101" s="14" t="s">
        <v>282</v>
      </c>
      <c r="G101" s="14"/>
      <c r="H101" s="15">
        <f t="shared" si="17"/>
        <v>5640</v>
      </c>
      <c r="I101" s="19">
        <f t="shared" si="18"/>
        <v>2753.01</v>
      </c>
      <c r="J101" s="21"/>
      <c r="K101" s="14"/>
    </row>
    <row r="102" s="2" customFormat="1" ht="25" customHeight="1" spans="1:11">
      <c r="A102" s="16"/>
      <c r="B102" s="16"/>
      <c r="C102" s="16"/>
      <c r="D102" s="14" t="s">
        <v>283</v>
      </c>
      <c r="E102" s="14" t="s">
        <v>284</v>
      </c>
      <c r="F102" s="14" t="s">
        <v>285</v>
      </c>
      <c r="G102" s="14" t="s">
        <v>286</v>
      </c>
      <c r="H102" s="15">
        <v>0</v>
      </c>
      <c r="I102" s="19">
        <v>0</v>
      </c>
      <c r="J102" s="21"/>
      <c r="K102" s="14"/>
    </row>
    <row r="103" s="2" customFormat="1" ht="25" customHeight="1" spans="1:11">
      <c r="A103" s="16"/>
      <c r="B103" s="16"/>
      <c r="C103" s="16"/>
      <c r="D103" s="14" t="s">
        <v>287</v>
      </c>
      <c r="E103" s="14" t="s">
        <v>288</v>
      </c>
      <c r="F103" s="14" t="s">
        <v>15</v>
      </c>
      <c r="G103" s="14"/>
      <c r="H103" s="15">
        <f t="shared" si="17"/>
        <v>5640</v>
      </c>
      <c r="I103" s="19">
        <f t="shared" si="18"/>
        <v>2753.01</v>
      </c>
      <c r="J103" s="21"/>
      <c r="K103" s="14"/>
    </row>
    <row r="104" s="2" customFormat="1" ht="25" customHeight="1" spans="1:11">
      <c r="A104" s="16"/>
      <c r="B104" s="16"/>
      <c r="C104" s="16"/>
      <c r="D104" s="14" t="s">
        <v>289</v>
      </c>
      <c r="E104" s="14" t="s">
        <v>201</v>
      </c>
      <c r="F104" s="14" t="s">
        <v>15</v>
      </c>
      <c r="G104" s="14"/>
      <c r="H104" s="15">
        <f t="shared" si="17"/>
        <v>5640</v>
      </c>
      <c r="I104" s="19">
        <f t="shared" si="18"/>
        <v>2753.01</v>
      </c>
      <c r="J104" s="21"/>
      <c r="K104" s="14"/>
    </row>
    <row r="105" s="2" customFormat="1" ht="25" customHeight="1" spans="1:11">
      <c r="A105" s="16"/>
      <c r="B105" s="16"/>
      <c r="C105" s="16"/>
      <c r="D105" s="14" t="s">
        <v>290</v>
      </c>
      <c r="E105" s="14" t="s">
        <v>291</v>
      </c>
      <c r="F105" s="14" t="s">
        <v>15</v>
      </c>
      <c r="G105" s="14"/>
      <c r="H105" s="15">
        <f t="shared" si="17"/>
        <v>5640</v>
      </c>
      <c r="I105" s="19">
        <f t="shared" si="18"/>
        <v>2753.01</v>
      </c>
      <c r="J105" s="21"/>
      <c r="K105" s="14"/>
    </row>
    <row r="106" s="2" customFormat="1" ht="25" customHeight="1" spans="1:11">
      <c r="A106" s="16"/>
      <c r="B106" s="16"/>
      <c r="C106" s="16"/>
      <c r="D106" s="14" t="s">
        <v>292</v>
      </c>
      <c r="E106" s="14" t="s">
        <v>152</v>
      </c>
      <c r="F106" s="14" t="s">
        <v>15</v>
      </c>
      <c r="G106" s="14"/>
      <c r="H106" s="15">
        <f t="shared" si="17"/>
        <v>5640</v>
      </c>
      <c r="I106" s="19">
        <f t="shared" si="18"/>
        <v>2753.01</v>
      </c>
      <c r="J106" s="21"/>
      <c r="K106" s="14"/>
    </row>
    <row r="107" s="2" customFormat="1" ht="25" customHeight="1" spans="1:11">
      <c r="A107" s="16"/>
      <c r="B107" s="16"/>
      <c r="C107" s="16"/>
      <c r="D107" s="14" t="s">
        <v>293</v>
      </c>
      <c r="E107" s="14" t="s">
        <v>294</v>
      </c>
      <c r="F107" s="14" t="s">
        <v>15</v>
      </c>
      <c r="G107" s="14"/>
      <c r="H107" s="15">
        <f t="shared" si="17"/>
        <v>5640</v>
      </c>
      <c r="I107" s="19">
        <f t="shared" si="18"/>
        <v>2753.01</v>
      </c>
      <c r="J107" s="21"/>
      <c r="K107" s="14"/>
    </row>
    <row r="108" s="2" customFormat="1" ht="25" customHeight="1" spans="1:11">
      <c r="A108" s="17"/>
      <c r="B108" s="17"/>
      <c r="C108" s="17"/>
      <c r="D108" s="14" t="s">
        <v>295</v>
      </c>
      <c r="E108" s="14" t="s">
        <v>34</v>
      </c>
      <c r="F108" s="14" t="s">
        <v>65</v>
      </c>
      <c r="G108" s="14"/>
      <c r="H108" s="15">
        <f t="shared" ref="H108:H117" si="19">1880*3</f>
        <v>5640</v>
      </c>
      <c r="I108" s="19">
        <f t="shared" si="18"/>
        <v>2753.01</v>
      </c>
      <c r="J108" s="22"/>
      <c r="K108" s="14"/>
    </row>
    <row r="109" s="2" customFormat="1" ht="25" customHeight="1" spans="1:11">
      <c r="A109" s="18">
        <v>43</v>
      </c>
      <c r="B109" s="18" t="s">
        <v>296</v>
      </c>
      <c r="C109" s="18">
        <v>1</v>
      </c>
      <c r="D109" s="14" t="s">
        <v>297</v>
      </c>
      <c r="E109" s="14" t="s">
        <v>214</v>
      </c>
      <c r="F109" s="14" t="s">
        <v>32</v>
      </c>
      <c r="G109" s="14"/>
      <c r="H109" s="15">
        <f t="shared" si="19"/>
        <v>5640</v>
      </c>
      <c r="I109" s="19">
        <f t="shared" si="18"/>
        <v>2753.01</v>
      </c>
      <c r="J109" s="19"/>
      <c r="K109" s="23">
        <f>SUM(H109:I109)-J109</f>
        <v>8393.01</v>
      </c>
    </row>
    <row r="110" s="2" customFormat="1" ht="25" customHeight="1" spans="1:11">
      <c r="A110" s="13">
        <v>44</v>
      </c>
      <c r="B110" s="13" t="s">
        <v>298</v>
      </c>
      <c r="C110" s="13">
        <v>3</v>
      </c>
      <c r="D110" s="14" t="s">
        <v>299</v>
      </c>
      <c r="E110" s="18" t="s">
        <v>300</v>
      </c>
      <c r="F110" s="18" t="s">
        <v>47</v>
      </c>
      <c r="G110" s="18"/>
      <c r="H110" s="15">
        <f t="shared" si="19"/>
        <v>5640</v>
      </c>
      <c r="I110" s="19">
        <f t="shared" si="18"/>
        <v>2753.01</v>
      </c>
      <c r="J110" s="20"/>
      <c r="K110" s="23">
        <f>SUM(H110:I112)-J110</f>
        <v>25179.03</v>
      </c>
    </row>
    <row r="111" s="2" customFormat="1" ht="25" customHeight="1" spans="1:11">
      <c r="A111" s="16"/>
      <c r="B111" s="16"/>
      <c r="C111" s="16"/>
      <c r="D111" s="14" t="s">
        <v>301</v>
      </c>
      <c r="E111" s="14" t="s">
        <v>302</v>
      </c>
      <c r="F111" s="14" t="s">
        <v>61</v>
      </c>
      <c r="G111" s="14"/>
      <c r="H111" s="15">
        <f t="shared" si="19"/>
        <v>5640</v>
      </c>
      <c r="I111" s="19">
        <f t="shared" si="18"/>
        <v>2753.01</v>
      </c>
      <c r="J111" s="21"/>
      <c r="K111" s="23"/>
    </row>
    <row r="112" s="2" customFormat="1" ht="25" customHeight="1" spans="1:11">
      <c r="A112" s="17"/>
      <c r="B112" s="17"/>
      <c r="C112" s="17"/>
      <c r="D112" s="14" t="s">
        <v>303</v>
      </c>
      <c r="E112" s="14" t="s">
        <v>304</v>
      </c>
      <c r="F112" s="14" t="s">
        <v>61</v>
      </c>
      <c r="G112" s="14"/>
      <c r="H112" s="15">
        <f t="shared" si="19"/>
        <v>5640</v>
      </c>
      <c r="I112" s="19">
        <f t="shared" si="18"/>
        <v>2753.01</v>
      </c>
      <c r="J112" s="22"/>
      <c r="K112" s="23"/>
    </row>
    <row r="113" s="2" customFormat="1" ht="25" customHeight="1" spans="1:11">
      <c r="A113" s="13">
        <v>45</v>
      </c>
      <c r="B113" s="13" t="s">
        <v>305</v>
      </c>
      <c r="C113" s="13">
        <v>2</v>
      </c>
      <c r="D113" s="14" t="s">
        <v>306</v>
      </c>
      <c r="E113" s="14" t="s">
        <v>307</v>
      </c>
      <c r="F113" s="14" t="s">
        <v>150</v>
      </c>
      <c r="G113" s="14"/>
      <c r="H113" s="15">
        <f t="shared" si="19"/>
        <v>5640</v>
      </c>
      <c r="I113" s="19">
        <f t="shared" si="18"/>
        <v>2753.01</v>
      </c>
      <c r="J113" s="20"/>
      <c r="K113" s="23">
        <f t="shared" ref="K113:K117" si="20">SUM(H113:I114)-J113</f>
        <v>16786.02</v>
      </c>
    </row>
    <row r="114" s="2" customFormat="1" ht="25" customHeight="1" spans="1:11">
      <c r="A114" s="17"/>
      <c r="B114" s="17"/>
      <c r="C114" s="17"/>
      <c r="D114" s="14" t="s">
        <v>308</v>
      </c>
      <c r="E114" s="14" t="s">
        <v>309</v>
      </c>
      <c r="F114" s="14" t="s">
        <v>150</v>
      </c>
      <c r="G114" s="14"/>
      <c r="H114" s="15">
        <f t="shared" si="19"/>
        <v>5640</v>
      </c>
      <c r="I114" s="19">
        <f t="shared" si="18"/>
        <v>2753.01</v>
      </c>
      <c r="J114" s="22"/>
      <c r="K114" s="23"/>
    </row>
    <row r="115" s="2" customFormat="1" ht="25" customHeight="1" spans="1:11">
      <c r="A115" s="13">
        <v>46</v>
      </c>
      <c r="B115" s="13" t="s">
        <v>310</v>
      </c>
      <c r="C115" s="13">
        <v>2</v>
      </c>
      <c r="D115" s="14" t="s">
        <v>311</v>
      </c>
      <c r="E115" s="18" t="s">
        <v>312</v>
      </c>
      <c r="F115" s="18" t="s">
        <v>47</v>
      </c>
      <c r="G115" s="18"/>
      <c r="H115" s="15">
        <f t="shared" si="19"/>
        <v>5640</v>
      </c>
      <c r="I115" s="19">
        <f t="shared" si="18"/>
        <v>2753.01</v>
      </c>
      <c r="J115" s="20"/>
      <c r="K115" s="23">
        <f t="shared" si="20"/>
        <v>16786.02</v>
      </c>
    </row>
    <row r="116" s="2" customFormat="1" ht="25" customHeight="1" spans="1:11">
      <c r="A116" s="17"/>
      <c r="B116" s="17"/>
      <c r="C116" s="17"/>
      <c r="D116" s="14" t="s">
        <v>313</v>
      </c>
      <c r="E116" s="14" t="s">
        <v>314</v>
      </c>
      <c r="F116" s="14" t="s">
        <v>65</v>
      </c>
      <c r="G116" s="14"/>
      <c r="H116" s="15">
        <f t="shared" si="19"/>
        <v>5640</v>
      </c>
      <c r="I116" s="19">
        <f t="shared" si="18"/>
        <v>2753.01</v>
      </c>
      <c r="J116" s="22"/>
      <c r="K116" s="23"/>
    </row>
    <row r="117" s="2" customFormat="1" ht="25" customHeight="1" spans="1:11">
      <c r="A117" s="13">
        <v>47</v>
      </c>
      <c r="B117" s="13" t="s">
        <v>315</v>
      </c>
      <c r="C117" s="13">
        <v>2</v>
      </c>
      <c r="D117" s="14" t="s">
        <v>316</v>
      </c>
      <c r="E117" s="14" t="s">
        <v>317</v>
      </c>
      <c r="F117" s="14" t="s">
        <v>68</v>
      </c>
      <c r="G117" s="14"/>
      <c r="H117" s="15">
        <f t="shared" si="19"/>
        <v>5640</v>
      </c>
      <c r="I117" s="19">
        <f t="shared" si="18"/>
        <v>2753.01</v>
      </c>
      <c r="J117" s="20"/>
      <c r="K117" s="23">
        <f t="shared" si="20"/>
        <v>16786.02</v>
      </c>
    </row>
    <row r="118" s="2" customFormat="1" ht="25" customHeight="1" spans="1:11">
      <c r="A118" s="17"/>
      <c r="B118" s="17"/>
      <c r="C118" s="17"/>
      <c r="D118" s="14" t="s">
        <v>318</v>
      </c>
      <c r="E118" s="14" t="s">
        <v>252</v>
      </c>
      <c r="F118" s="14" t="s">
        <v>32</v>
      </c>
      <c r="G118" s="14"/>
      <c r="H118" s="15">
        <f t="shared" ref="H118:H129" si="21">1880*3</f>
        <v>5640</v>
      </c>
      <c r="I118" s="19">
        <f t="shared" si="18"/>
        <v>2753.01</v>
      </c>
      <c r="J118" s="22"/>
      <c r="K118" s="23"/>
    </row>
    <row r="119" s="2" customFormat="1" ht="25" customHeight="1" spans="1:11">
      <c r="A119" s="18">
        <v>48</v>
      </c>
      <c r="B119" s="18" t="s">
        <v>319</v>
      </c>
      <c r="C119" s="18">
        <v>1</v>
      </c>
      <c r="D119" s="14" t="s">
        <v>320</v>
      </c>
      <c r="E119" s="14" t="s">
        <v>155</v>
      </c>
      <c r="F119" s="14" t="s">
        <v>61</v>
      </c>
      <c r="G119" s="14"/>
      <c r="H119" s="15">
        <f t="shared" si="21"/>
        <v>5640</v>
      </c>
      <c r="I119" s="19">
        <f t="shared" si="18"/>
        <v>2753.01</v>
      </c>
      <c r="J119" s="19"/>
      <c r="K119" s="23">
        <f>SUM(H119:I119)-J119</f>
        <v>8393.01</v>
      </c>
    </row>
    <row r="120" s="2" customFormat="1" ht="25" customHeight="1" spans="1:11">
      <c r="A120" s="13">
        <v>49</v>
      </c>
      <c r="B120" s="13" t="s">
        <v>321</v>
      </c>
      <c r="C120" s="13">
        <v>2</v>
      </c>
      <c r="D120" s="14" t="s">
        <v>322</v>
      </c>
      <c r="E120" s="18" t="s">
        <v>323</v>
      </c>
      <c r="F120" s="18" t="s">
        <v>324</v>
      </c>
      <c r="G120" s="18"/>
      <c r="H120" s="15">
        <f>1880*2</f>
        <v>3760</v>
      </c>
      <c r="I120" s="19">
        <f t="shared" si="18"/>
        <v>2753.01</v>
      </c>
      <c r="J120" s="20"/>
      <c r="K120" s="23">
        <f>SUM(H120:I121)-J120</f>
        <v>13988.35</v>
      </c>
    </row>
    <row r="121" s="2" customFormat="1" ht="25" customHeight="1" spans="1:11">
      <c r="A121" s="17"/>
      <c r="B121" s="17"/>
      <c r="C121" s="17"/>
      <c r="D121" s="14" t="s">
        <v>325</v>
      </c>
      <c r="E121" s="18" t="s">
        <v>326</v>
      </c>
      <c r="F121" s="18" t="s">
        <v>47</v>
      </c>
      <c r="G121" s="18"/>
      <c r="H121" s="15">
        <f t="shared" si="21"/>
        <v>5640</v>
      </c>
      <c r="I121" s="19">
        <v>1835.34</v>
      </c>
      <c r="J121" s="22"/>
      <c r="K121" s="23"/>
    </row>
    <row r="122" s="2" customFormat="1" ht="25" customHeight="1" spans="1:11">
      <c r="A122" s="13">
        <v>50</v>
      </c>
      <c r="B122" s="13" t="s">
        <v>327</v>
      </c>
      <c r="C122" s="13">
        <v>2</v>
      </c>
      <c r="D122" s="14" t="s">
        <v>328</v>
      </c>
      <c r="E122" s="14" t="s">
        <v>329</v>
      </c>
      <c r="F122" s="14" t="s">
        <v>95</v>
      </c>
      <c r="G122" s="14"/>
      <c r="H122" s="15">
        <f t="shared" si="21"/>
        <v>5640</v>
      </c>
      <c r="I122" s="19">
        <f t="shared" si="18"/>
        <v>2753.01</v>
      </c>
      <c r="J122" s="20"/>
      <c r="K122" s="23">
        <f>SUM(H122:I123)-J122</f>
        <v>16786.02</v>
      </c>
    </row>
    <row r="123" s="2" customFormat="1" ht="25" customHeight="1" spans="1:11">
      <c r="A123" s="17"/>
      <c r="B123" s="17"/>
      <c r="C123" s="17"/>
      <c r="D123" s="14" t="s">
        <v>330</v>
      </c>
      <c r="E123" s="14" t="s">
        <v>331</v>
      </c>
      <c r="F123" s="14" t="s">
        <v>332</v>
      </c>
      <c r="G123" s="14"/>
      <c r="H123" s="15">
        <f t="shared" si="21"/>
        <v>5640</v>
      </c>
      <c r="I123" s="19">
        <f t="shared" si="18"/>
        <v>2753.01</v>
      </c>
      <c r="J123" s="22"/>
      <c r="K123" s="23"/>
    </row>
    <row r="124" s="2" customFormat="1" ht="25" customHeight="1" spans="1:11">
      <c r="A124" s="13">
        <v>51</v>
      </c>
      <c r="B124" s="13" t="s">
        <v>333</v>
      </c>
      <c r="C124" s="13">
        <v>3</v>
      </c>
      <c r="D124" s="14" t="s">
        <v>334</v>
      </c>
      <c r="E124" s="14" t="s">
        <v>70</v>
      </c>
      <c r="F124" s="14" t="s">
        <v>335</v>
      </c>
      <c r="G124" s="14"/>
      <c r="H124" s="15">
        <f t="shared" si="21"/>
        <v>5640</v>
      </c>
      <c r="I124" s="19">
        <f t="shared" si="18"/>
        <v>2753.01</v>
      </c>
      <c r="J124" s="20"/>
      <c r="K124" s="23">
        <f>SUM(H124:I126)-J124</f>
        <v>25179.03</v>
      </c>
    </row>
    <row r="125" s="2" customFormat="1" ht="25" customHeight="1" spans="1:11">
      <c r="A125" s="16"/>
      <c r="B125" s="16"/>
      <c r="C125" s="16"/>
      <c r="D125" s="14" t="s">
        <v>336</v>
      </c>
      <c r="E125" s="14" t="s">
        <v>337</v>
      </c>
      <c r="F125" s="14" t="s">
        <v>338</v>
      </c>
      <c r="G125" s="14"/>
      <c r="H125" s="15">
        <f t="shared" si="21"/>
        <v>5640</v>
      </c>
      <c r="I125" s="19">
        <f t="shared" si="18"/>
        <v>2753.01</v>
      </c>
      <c r="J125" s="21"/>
      <c r="K125" s="23"/>
    </row>
    <row r="126" s="2" customFormat="1" ht="25" customHeight="1" spans="1:11">
      <c r="A126" s="17"/>
      <c r="B126" s="17"/>
      <c r="C126" s="17"/>
      <c r="D126" s="14" t="s">
        <v>339</v>
      </c>
      <c r="E126" s="14" t="s">
        <v>340</v>
      </c>
      <c r="F126" s="14" t="s">
        <v>341</v>
      </c>
      <c r="G126" s="14"/>
      <c r="H126" s="15">
        <f t="shared" si="21"/>
        <v>5640</v>
      </c>
      <c r="I126" s="19">
        <f t="shared" si="18"/>
        <v>2753.01</v>
      </c>
      <c r="J126" s="22"/>
      <c r="K126" s="23"/>
    </row>
    <row r="127" s="2" customFormat="1" ht="25" customHeight="1" spans="1:11">
      <c r="A127" s="18">
        <v>52</v>
      </c>
      <c r="B127" s="18" t="s">
        <v>342</v>
      </c>
      <c r="C127" s="18">
        <v>1</v>
      </c>
      <c r="D127" s="14" t="s">
        <v>343</v>
      </c>
      <c r="E127" s="14" t="s">
        <v>344</v>
      </c>
      <c r="F127" s="14" t="s">
        <v>15</v>
      </c>
      <c r="G127" s="14"/>
      <c r="H127" s="15">
        <f t="shared" si="21"/>
        <v>5640</v>
      </c>
      <c r="I127" s="19">
        <f t="shared" si="18"/>
        <v>2753.01</v>
      </c>
      <c r="J127" s="19"/>
      <c r="K127" s="23">
        <f>SUM(H127:I127)-J127</f>
        <v>8393.01</v>
      </c>
    </row>
    <row r="128" s="2" customFormat="1" ht="25" customHeight="1" spans="1:11">
      <c r="A128" s="13">
        <v>53</v>
      </c>
      <c r="B128" s="13" t="s">
        <v>345</v>
      </c>
      <c r="C128" s="13">
        <v>2</v>
      </c>
      <c r="D128" s="14" t="s">
        <v>346</v>
      </c>
      <c r="E128" s="14" t="s">
        <v>20</v>
      </c>
      <c r="F128" s="14" t="s">
        <v>15</v>
      </c>
      <c r="G128" s="14"/>
      <c r="H128" s="15">
        <f t="shared" si="21"/>
        <v>5640</v>
      </c>
      <c r="I128" s="19">
        <f t="shared" si="18"/>
        <v>2753.01</v>
      </c>
      <c r="J128" s="20"/>
      <c r="K128" s="23">
        <f>SUM(H128:I129)-J128</f>
        <v>16786.02</v>
      </c>
    </row>
    <row r="129" s="2" customFormat="1" ht="25" customHeight="1" spans="1:11">
      <c r="A129" s="17"/>
      <c r="B129" s="17"/>
      <c r="C129" s="17"/>
      <c r="D129" s="14" t="s">
        <v>347</v>
      </c>
      <c r="E129" s="14" t="s">
        <v>348</v>
      </c>
      <c r="F129" s="14" t="s">
        <v>141</v>
      </c>
      <c r="G129" s="14"/>
      <c r="H129" s="15">
        <f t="shared" si="21"/>
        <v>5640</v>
      </c>
      <c r="I129" s="19">
        <f t="shared" si="18"/>
        <v>2753.01</v>
      </c>
      <c r="J129" s="22"/>
      <c r="K129" s="23"/>
    </row>
    <row r="130" s="5" customFormat="1" ht="25" customHeight="1" spans="1:11">
      <c r="A130" s="13">
        <v>54</v>
      </c>
      <c r="B130" s="13" t="s">
        <v>349</v>
      </c>
      <c r="C130" s="13">
        <v>2</v>
      </c>
      <c r="D130" s="14" t="s">
        <v>350</v>
      </c>
      <c r="E130" s="14" t="s">
        <v>351</v>
      </c>
      <c r="F130" s="14" t="s">
        <v>280</v>
      </c>
      <c r="G130" s="14" t="s">
        <v>352</v>
      </c>
      <c r="H130" s="15">
        <v>0</v>
      </c>
      <c r="I130" s="19">
        <v>0</v>
      </c>
      <c r="J130" s="20"/>
      <c r="K130" s="23">
        <f>SUM(H130:I132)-J130</f>
        <v>22381.36</v>
      </c>
    </row>
    <row r="131" s="5" customFormat="1" ht="25" customHeight="1" spans="1:11">
      <c r="A131" s="16"/>
      <c r="B131" s="16"/>
      <c r="C131" s="16"/>
      <c r="D131" s="14" t="s">
        <v>353</v>
      </c>
      <c r="E131" s="14" t="s">
        <v>354</v>
      </c>
      <c r="F131" s="14" t="s">
        <v>256</v>
      </c>
      <c r="G131" s="14" t="s">
        <v>257</v>
      </c>
      <c r="H131" s="14">
        <f>1880*5</f>
        <v>9400</v>
      </c>
      <c r="I131" s="19">
        <v>4588.35</v>
      </c>
      <c r="J131" s="21"/>
      <c r="K131" s="23"/>
    </row>
    <row r="132" s="5" customFormat="1" ht="25" customHeight="1" spans="1:11">
      <c r="A132" s="16"/>
      <c r="B132" s="16"/>
      <c r="C132" s="16"/>
      <c r="D132" s="14" t="s">
        <v>355</v>
      </c>
      <c r="E132" s="14" t="s">
        <v>50</v>
      </c>
      <c r="F132" s="14" t="s">
        <v>195</v>
      </c>
      <c r="G132" s="14" t="s">
        <v>234</v>
      </c>
      <c r="H132" s="15">
        <f>1880*3</f>
        <v>5640</v>
      </c>
      <c r="I132" s="19">
        <f>917.67*3</f>
        <v>2753.01</v>
      </c>
      <c r="J132" s="22"/>
      <c r="K132" s="23"/>
    </row>
    <row r="133" s="2" customFormat="1" ht="25" customHeight="1" spans="1:11">
      <c r="A133" s="18">
        <v>55</v>
      </c>
      <c r="B133" s="18" t="s">
        <v>356</v>
      </c>
      <c r="C133" s="18">
        <v>1</v>
      </c>
      <c r="D133" s="14" t="s">
        <v>357</v>
      </c>
      <c r="E133" s="14" t="s">
        <v>358</v>
      </c>
      <c r="F133" s="14" t="s">
        <v>15</v>
      </c>
      <c r="G133" s="14"/>
      <c r="H133" s="15">
        <f>1880*3</f>
        <v>5640</v>
      </c>
      <c r="I133" s="19">
        <f>917.67*3</f>
        <v>2753.01</v>
      </c>
      <c r="J133" s="19"/>
      <c r="K133" s="23">
        <f>SUM(H133:I133)-J133</f>
        <v>8393.01</v>
      </c>
    </row>
    <row r="134" s="2" customFormat="1" ht="28" customHeight="1" spans="1:11">
      <c r="A134" s="13">
        <v>56</v>
      </c>
      <c r="B134" s="13" t="s">
        <v>359</v>
      </c>
      <c r="C134" s="13">
        <v>1</v>
      </c>
      <c r="D134" s="14" t="s">
        <v>360</v>
      </c>
      <c r="E134" s="14" t="s">
        <v>361</v>
      </c>
      <c r="F134" s="14" t="s">
        <v>273</v>
      </c>
      <c r="G134" s="18" t="s">
        <v>362</v>
      </c>
      <c r="H134" s="15">
        <v>0</v>
      </c>
      <c r="I134" s="19">
        <v>0</v>
      </c>
      <c r="J134" s="35">
        <v>2797.67</v>
      </c>
      <c r="K134" s="14">
        <f>SUM(H134:I135)-J134</f>
        <v>5595.34</v>
      </c>
    </row>
    <row r="135" s="2" customFormat="1" ht="28" customHeight="1" spans="1:11">
      <c r="A135" s="17"/>
      <c r="B135" s="17"/>
      <c r="C135" s="17"/>
      <c r="D135" s="14" t="s">
        <v>363</v>
      </c>
      <c r="E135" s="18" t="s">
        <v>364</v>
      </c>
      <c r="F135" s="18" t="s">
        <v>47</v>
      </c>
      <c r="G135" s="18"/>
      <c r="H135" s="15">
        <f t="shared" ref="H135:H140" si="22">1880*3</f>
        <v>5640</v>
      </c>
      <c r="I135" s="19">
        <f>917.67*3</f>
        <v>2753.01</v>
      </c>
      <c r="J135" s="36"/>
      <c r="K135" s="14"/>
    </row>
    <row r="136" s="2" customFormat="1" ht="25" customHeight="1" spans="1:11">
      <c r="A136" s="13">
        <v>57</v>
      </c>
      <c r="B136" s="13" t="s">
        <v>365</v>
      </c>
      <c r="C136" s="13">
        <v>6</v>
      </c>
      <c r="D136" s="14" t="s">
        <v>366</v>
      </c>
      <c r="E136" s="14" t="s">
        <v>367</v>
      </c>
      <c r="F136" s="14" t="s">
        <v>61</v>
      </c>
      <c r="G136" s="14"/>
      <c r="H136" s="15">
        <f t="shared" si="22"/>
        <v>5640</v>
      </c>
      <c r="I136" s="19">
        <f>917.67*3</f>
        <v>2753.01</v>
      </c>
      <c r="J136" s="20">
        <v>92.64</v>
      </c>
      <c r="K136" s="14">
        <f>SUM(H136:I141)-J136</f>
        <v>50265.42</v>
      </c>
    </row>
    <row r="137" s="2" customFormat="1" ht="25" customHeight="1" spans="1:11">
      <c r="A137" s="16"/>
      <c r="B137" s="16"/>
      <c r="C137" s="16"/>
      <c r="D137" s="14" t="s">
        <v>368</v>
      </c>
      <c r="E137" s="14" t="s">
        <v>369</v>
      </c>
      <c r="F137" s="14" t="s">
        <v>113</v>
      </c>
      <c r="G137" s="14"/>
      <c r="H137" s="15">
        <f t="shared" si="22"/>
        <v>5640</v>
      </c>
      <c r="I137" s="19">
        <f>917.67*3</f>
        <v>2753.01</v>
      </c>
      <c r="J137" s="21"/>
      <c r="K137" s="14"/>
    </row>
    <row r="138" s="2" customFormat="1" ht="25" customHeight="1" spans="1:11">
      <c r="A138" s="16"/>
      <c r="B138" s="16"/>
      <c r="C138" s="16"/>
      <c r="D138" s="14" t="s">
        <v>370</v>
      </c>
      <c r="E138" s="14" t="s">
        <v>300</v>
      </c>
      <c r="F138" s="14" t="s">
        <v>113</v>
      </c>
      <c r="G138" s="14"/>
      <c r="H138" s="15">
        <f t="shared" si="22"/>
        <v>5640</v>
      </c>
      <c r="I138" s="19">
        <f t="shared" ref="I138:I162" si="23">917.67*3</f>
        <v>2753.01</v>
      </c>
      <c r="J138" s="21"/>
      <c r="K138" s="14"/>
    </row>
    <row r="139" s="2" customFormat="1" ht="25" customHeight="1" spans="1:11">
      <c r="A139" s="16"/>
      <c r="B139" s="16"/>
      <c r="C139" s="16"/>
      <c r="D139" s="14" t="s">
        <v>371</v>
      </c>
      <c r="E139" s="14" t="s">
        <v>369</v>
      </c>
      <c r="F139" s="14" t="s">
        <v>15</v>
      </c>
      <c r="G139" s="14"/>
      <c r="H139" s="15">
        <f t="shared" si="22"/>
        <v>5640</v>
      </c>
      <c r="I139" s="19">
        <f t="shared" si="23"/>
        <v>2753.01</v>
      </c>
      <c r="J139" s="21"/>
      <c r="K139" s="14"/>
    </row>
    <row r="140" s="2" customFormat="1" ht="25" customHeight="1" spans="1:11">
      <c r="A140" s="16"/>
      <c r="B140" s="16"/>
      <c r="C140" s="16"/>
      <c r="D140" s="14" t="s">
        <v>372</v>
      </c>
      <c r="E140" s="14" t="s">
        <v>373</v>
      </c>
      <c r="F140" s="14" t="s">
        <v>15</v>
      </c>
      <c r="G140" s="14"/>
      <c r="H140" s="15">
        <f t="shared" si="22"/>
        <v>5640</v>
      </c>
      <c r="I140" s="19">
        <f t="shared" si="23"/>
        <v>2753.01</v>
      </c>
      <c r="J140" s="21"/>
      <c r="K140" s="14"/>
    </row>
    <row r="141" s="2" customFormat="1" ht="25" customHeight="1" spans="1:11">
      <c r="A141" s="17"/>
      <c r="B141" s="17"/>
      <c r="C141" s="17"/>
      <c r="D141" s="14" t="s">
        <v>374</v>
      </c>
      <c r="E141" s="14" t="s">
        <v>375</v>
      </c>
      <c r="F141" s="14" t="s">
        <v>15</v>
      </c>
      <c r="G141" s="14"/>
      <c r="H141" s="15">
        <f t="shared" ref="H141:H150" si="24">1880*3</f>
        <v>5640</v>
      </c>
      <c r="I141" s="19">
        <f t="shared" si="23"/>
        <v>2753.01</v>
      </c>
      <c r="J141" s="22"/>
      <c r="K141" s="14"/>
    </row>
    <row r="142" s="2" customFormat="1" ht="25" customHeight="1" spans="1:11">
      <c r="A142" s="13">
        <v>58</v>
      </c>
      <c r="B142" s="13" t="s">
        <v>376</v>
      </c>
      <c r="C142" s="13">
        <v>2</v>
      </c>
      <c r="D142" s="14" t="s">
        <v>377</v>
      </c>
      <c r="E142" s="14" t="s">
        <v>378</v>
      </c>
      <c r="F142" s="14" t="s">
        <v>61</v>
      </c>
      <c r="G142" s="14"/>
      <c r="H142" s="15">
        <f t="shared" si="24"/>
        <v>5640</v>
      </c>
      <c r="I142" s="19">
        <f t="shared" si="23"/>
        <v>2753.01</v>
      </c>
      <c r="J142" s="20"/>
      <c r="K142" s="14">
        <f>SUM(H142:I143)-J142</f>
        <v>16786.02</v>
      </c>
    </row>
    <row r="143" s="2" customFormat="1" ht="25" customHeight="1" spans="1:11">
      <c r="A143" s="17"/>
      <c r="B143" s="17"/>
      <c r="C143" s="17"/>
      <c r="D143" s="14" t="s">
        <v>379</v>
      </c>
      <c r="E143" s="14" t="s">
        <v>380</v>
      </c>
      <c r="F143" s="14" t="s">
        <v>51</v>
      </c>
      <c r="G143" s="14"/>
      <c r="H143" s="15">
        <f t="shared" si="24"/>
        <v>5640</v>
      </c>
      <c r="I143" s="19">
        <f t="shared" si="23"/>
        <v>2753.01</v>
      </c>
      <c r="J143" s="22"/>
      <c r="K143" s="14"/>
    </row>
    <row r="144" s="2" customFormat="1" ht="25" customHeight="1" spans="1:11">
      <c r="A144" s="18">
        <v>59</v>
      </c>
      <c r="B144" s="18" t="s">
        <v>381</v>
      </c>
      <c r="C144" s="18">
        <v>1</v>
      </c>
      <c r="D144" s="14" t="s">
        <v>382</v>
      </c>
      <c r="E144" s="18" t="s">
        <v>383</v>
      </c>
      <c r="F144" s="18" t="s">
        <v>47</v>
      </c>
      <c r="G144" s="18"/>
      <c r="H144" s="15">
        <f t="shared" si="24"/>
        <v>5640</v>
      </c>
      <c r="I144" s="19">
        <f t="shared" si="23"/>
        <v>2753.01</v>
      </c>
      <c r="J144" s="19"/>
      <c r="K144" s="23">
        <f t="shared" ref="K144:K152" si="25">SUM(H144:I144)-J144</f>
        <v>8393.01</v>
      </c>
    </row>
    <row r="145" s="6" customFormat="1" ht="25" customHeight="1" spans="1:11">
      <c r="A145" s="18">
        <v>60</v>
      </c>
      <c r="B145" s="18" t="s">
        <v>384</v>
      </c>
      <c r="C145" s="18">
        <v>1</v>
      </c>
      <c r="D145" s="14" t="s">
        <v>385</v>
      </c>
      <c r="E145" s="14" t="s">
        <v>386</v>
      </c>
      <c r="F145" s="14" t="s">
        <v>261</v>
      </c>
      <c r="G145" s="14"/>
      <c r="H145" s="15">
        <f t="shared" si="24"/>
        <v>5640</v>
      </c>
      <c r="I145" s="19">
        <f t="shared" si="23"/>
        <v>2753.01</v>
      </c>
      <c r="J145" s="19"/>
      <c r="K145" s="23">
        <f t="shared" si="25"/>
        <v>8393.01</v>
      </c>
    </row>
    <row r="146" s="2" customFormat="1" ht="25" customHeight="1" spans="1:11">
      <c r="A146" s="18">
        <v>61</v>
      </c>
      <c r="B146" s="18" t="s">
        <v>387</v>
      </c>
      <c r="C146" s="17">
        <v>1</v>
      </c>
      <c r="D146" s="14" t="s">
        <v>388</v>
      </c>
      <c r="E146" s="14" t="s">
        <v>389</v>
      </c>
      <c r="F146" s="14" t="s">
        <v>15</v>
      </c>
      <c r="G146" s="14"/>
      <c r="H146" s="15">
        <f t="shared" si="24"/>
        <v>5640</v>
      </c>
      <c r="I146" s="19">
        <f t="shared" si="23"/>
        <v>2753.01</v>
      </c>
      <c r="J146" s="19"/>
      <c r="K146" s="23">
        <f t="shared" si="25"/>
        <v>8393.01</v>
      </c>
    </row>
    <row r="147" s="2" customFormat="1" ht="25" customHeight="1" spans="1:11">
      <c r="A147" s="18">
        <v>62</v>
      </c>
      <c r="B147" s="18" t="s">
        <v>390</v>
      </c>
      <c r="C147" s="18">
        <v>1</v>
      </c>
      <c r="D147" s="14" t="s">
        <v>391</v>
      </c>
      <c r="E147" s="14" t="s">
        <v>392</v>
      </c>
      <c r="F147" s="14" t="s">
        <v>95</v>
      </c>
      <c r="G147" s="14"/>
      <c r="H147" s="15">
        <f t="shared" si="24"/>
        <v>5640</v>
      </c>
      <c r="I147" s="19">
        <f t="shared" si="23"/>
        <v>2753.01</v>
      </c>
      <c r="J147" s="19"/>
      <c r="K147" s="23">
        <f t="shared" si="25"/>
        <v>8393.01</v>
      </c>
    </row>
    <row r="148" s="2" customFormat="1" ht="25" customHeight="1" spans="1:11">
      <c r="A148" s="18">
        <v>63</v>
      </c>
      <c r="B148" s="18" t="s">
        <v>393</v>
      </c>
      <c r="C148" s="18">
        <v>0</v>
      </c>
      <c r="D148" s="14" t="s">
        <v>394</v>
      </c>
      <c r="E148" s="14" t="s">
        <v>395</v>
      </c>
      <c r="F148" s="14" t="s">
        <v>15</v>
      </c>
      <c r="G148" s="14" t="s">
        <v>396</v>
      </c>
      <c r="H148" s="15">
        <v>0</v>
      </c>
      <c r="I148" s="19">
        <v>0</v>
      </c>
      <c r="J148" s="19"/>
      <c r="K148" s="23">
        <f t="shared" si="25"/>
        <v>0</v>
      </c>
    </row>
    <row r="149" s="2" customFormat="1" ht="25" customHeight="1" spans="1:11">
      <c r="A149" s="18">
        <v>64</v>
      </c>
      <c r="B149" s="18" t="s">
        <v>397</v>
      </c>
      <c r="C149" s="18">
        <v>1</v>
      </c>
      <c r="D149" s="14" t="s">
        <v>398</v>
      </c>
      <c r="E149" s="14" t="s">
        <v>300</v>
      </c>
      <c r="F149" s="14" t="s">
        <v>15</v>
      </c>
      <c r="G149" s="14"/>
      <c r="H149" s="15">
        <f t="shared" si="24"/>
        <v>5640</v>
      </c>
      <c r="I149" s="19">
        <f t="shared" si="23"/>
        <v>2753.01</v>
      </c>
      <c r="J149" s="19"/>
      <c r="K149" s="23">
        <f t="shared" si="25"/>
        <v>8393.01</v>
      </c>
    </row>
    <row r="150" s="2" customFormat="1" ht="25" customHeight="1" spans="1:11">
      <c r="A150" s="18">
        <v>65</v>
      </c>
      <c r="B150" s="18" t="s">
        <v>399</v>
      </c>
      <c r="C150" s="18">
        <v>1</v>
      </c>
      <c r="D150" s="14" t="s">
        <v>400</v>
      </c>
      <c r="E150" s="14" t="s">
        <v>180</v>
      </c>
      <c r="F150" s="14" t="s">
        <v>15</v>
      </c>
      <c r="G150" s="14"/>
      <c r="H150" s="15">
        <f t="shared" si="24"/>
        <v>5640</v>
      </c>
      <c r="I150" s="19">
        <f t="shared" si="23"/>
        <v>2753.01</v>
      </c>
      <c r="J150" s="19"/>
      <c r="K150" s="23">
        <f t="shared" si="25"/>
        <v>8393.01</v>
      </c>
    </row>
    <row r="151" s="2" customFormat="1" ht="25" customHeight="1" spans="1:11">
      <c r="A151" s="18">
        <v>66</v>
      </c>
      <c r="B151" s="18" t="s">
        <v>401</v>
      </c>
      <c r="C151" s="18">
        <v>0</v>
      </c>
      <c r="D151" s="14" t="s">
        <v>231</v>
      </c>
      <c r="E151" s="18" t="s">
        <v>232</v>
      </c>
      <c r="F151" s="18" t="s">
        <v>47</v>
      </c>
      <c r="G151" s="18" t="s">
        <v>402</v>
      </c>
      <c r="H151" s="15">
        <v>0</v>
      </c>
      <c r="I151" s="19">
        <v>0</v>
      </c>
      <c r="J151" s="19"/>
      <c r="K151" s="23">
        <f t="shared" si="25"/>
        <v>0</v>
      </c>
    </row>
    <row r="152" s="2" customFormat="1" ht="25" customHeight="1" spans="1:11">
      <c r="A152" s="18">
        <v>67</v>
      </c>
      <c r="B152" s="13" t="s">
        <v>403</v>
      </c>
      <c r="C152" s="18">
        <v>1</v>
      </c>
      <c r="D152" s="14" t="s">
        <v>404</v>
      </c>
      <c r="E152" s="18" t="s">
        <v>405</v>
      </c>
      <c r="F152" s="18" t="s">
        <v>47</v>
      </c>
      <c r="G152" s="18"/>
      <c r="H152" s="15">
        <f t="shared" ref="H151:H162" si="26">1880*3</f>
        <v>5640</v>
      </c>
      <c r="I152" s="19">
        <f t="shared" si="23"/>
        <v>2753.01</v>
      </c>
      <c r="J152" s="19"/>
      <c r="K152" s="23">
        <f t="shared" si="25"/>
        <v>8393.01</v>
      </c>
    </row>
    <row r="153" s="2" customFormat="1" ht="25" customHeight="1" spans="1:11">
      <c r="A153" s="13">
        <v>68</v>
      </c>
      <c r="B153" s="13" t="s">
        <v>406</v>
      </c>
      <c r="C153" s="13">
        <v>2</v>
      </c>
      <c r="D153" s="14" t="s">
        <v>407</v>
      </c>
      <c r="E153" s="14" t="s">
        <v>408</v>
      </c>
      <c r="F153" s="14" t="s">
        <v>51</v>
      </c>
      <c r="G153" s="14"/>
      <c r="H153" s="15">
        <f t="shared" si="26"/>
        <v>5640</v>
      </c>
      <c r="I153" s="19">
        <f t="shared" si="23"/>
        <v>2753.01</v>
      </c>
      <c r="J153" s="20"/>
      <c r="K153" s="14">
        <f>SUM(H153:I154)-J153</f>
        <v>16786.02</v>
      </c>
    </row>
    <row r="154" s="2" customFormat="1" ht="25" customHeight="1" spans="1:11">
      <c r="A154" s="16"/>
      <c r="B154" s="16"/>
      <c r="C154" s="17"/>
      <c r="D154" s="14" t="s">
        <v>409</v>
      </c>
      <c r="E154" s="14" t="s">
        <v>410</v>
      </c>
      <c r="F154" s="14" t="s">
        <v>51</v>
      </c>
      <c r="G154" s="14"/>
      <c r="H154" s="15">
        <f t="shared" si="26"/>
        <v>5640</v>
      </c>
      <c r="I154" s="19">
        <f t="shared" si="23"/>
        <v>2753.01</v>
      </c>
      <c r="J154" s="22"/>
      <c r="K154" s="14"/>
    </row>
    <row r="155" s="2" customFormat="1" ht="25" customHeight="1" spans="1:11">
      <c r="A155" s="13">
        <v>69</v>
      </c>
      <c r="B155" s="18" t="s">
        <v>411</v>
      </c>
      <c r="C155" s="17">
        <v>1</v>
      </c>
      <c r="D155" s="14" t="s">
        <v>16</v>
      </c>
      <c r="E155" s="14" t="s">
        <v>412</v>
      </c>
      <c r="F155" s="14" t="s">
        <v>51</v>
      </c>
      <c r="G155" s="14"/>
      <c r="H155" s="15">
        <f t="shared" si="26"/>
        <v>5640</v>
      </c>
      <c r="I155" s="19">
        <f t="shared" si="23"/>
        <v>2753.01</v>
      </c>
      <c r="J155" s="19"/>
      <c r="K155" s="23">
        <f t="shared" ref="K155:K162" si="27">SUM(H155:I155)-J155</f>
        <v>8393.01</v>
      </c>
    </row>
    <row r="156" s="2" customFormat="1" ht="25" customHeight="1" spans="1:11">
      <c r="A156" s="13">
        <v>70</v>
      </c>
      <c r="B156" s="13" t="s">
        <v>413</v>
      </c>
      <c r="C156" s="16">
        <v>2</v>
      </c>
      <c r="D156" s="14" t="s">
        <v>414</v>
      </c>
      <c r="E156" s="14" t="s">
        <v>415</v>
      </c>
      <c r="F156" s="14" t="s">
        <v>51</v>
      </c>
      <c r="G156" s="14"/>
      <c r="H156" s="15">
        <f t="shared" si="26"/>
        <v>5640</v>
      </c>
      <c r="I156" s="19">
        <f t="shared" si="23"/>
        <v>2753.01</v>
      </c>
      <c r="J156" s="20">
        <v>7.72</v>
      </c>
      <c r="K156" s="14">
        <f>SUM(H156:I157)-J156</f>
        <v>16778.3</v>
      </c>
    </row>
    <row r="157" s="2" customFormat="1" ht="25" customHeight="1" spans="1:11">
      <c r="A157" s="16"/>
      <c r="B157" s="17"/>
      <c r="C157" s="17"/>
      <c r="D157" s="14" t="s">
        <v>416</v>
      </c>
      <c r="E157" s="14" t="s">
        <v>417</v>
      </c>
      <c r="F157" s="14" t="s">
        <v>273</v>
      </c>
      <c r="G157" s="14" t="s">
        <v>274</v>
      </c>
      <c r="H157" s="15">
        <f t="shared" si="26"/>
        <v>5640</v>
      </c>
      <c r="I157" s="19">
        <f t="shared" si="23"/>
        <v>2753.01</v>
      </c>
      <c r="J157" s="22"/>
      <c r="K157" s="14"/>
    </row>
    <row r="158" s="2" customFormat="1" ht="25" customHeight="1" spans="1:11">
      <c r="A158" s="13">
        <v>71</v>
      </c>
      <c r="B158" s="18" t="s">
        <v>418</v>
      </c>
      <c r="C158" s="17">
        <v>1</v>
      </c>
      <c r="D158" s="14" t="s">
        <v>419</v>
      </c>
      <c r="E158" s="14" t="s">
        <v>420</v>
      </c>
      <c r="F158" s="14" t="s">
        <v>51</v>
      </c>
      <c r="G158" s="14"/>
      <c r="H158" s="15">
        <f t="shared" si="26"/>
        <v>5640</v>
      </c>
      <c r="I158" s="19">
        <f t="shared" si="23"/>
        <v>2753.01</v>
      </c>
      <c r="J158" s="19"/>
      <c r="K158" s="23">
        <f t="shared" si="27"/>
        <v>8393.01</v>
      </c>
    </row>
    <row r="159" s="2" customFormat="1" ht="25" customHeight="1" spans="1:11">
      <c r="A159" s="13">
        <v>72</v>
      </c>
      <c r="B159" s="18" t="s">
        <v>421</v>
      </c>
      <c r="C159" s="17">
        <v>1</v>
      </c>
      <c r="D159" s="14" t="s">
        <v>422</v>
      </c>
      <c r="E159" s="14" t="s">
        <v>423</v>
      </c>
      <c r="F159" s="14" t="s">
        <v>51</v>
      </c>
      <c r="G159" s="14"/>
      <c r="H159" s="15">
        <f t="shared" si="26"/>
        <v>5640</v>
      </c>
      <c r="I159" s="19">
        <f t="shared" si="23"/>
        <v>2753.01</v>
      </c>
      <c r="J159" s="19"/>
      <c r="K159" s="23">
        <f t="shared" si="27"/>
        <v>8393.01</v>
      </c>
    </row>
    <row r="160" s="2" customFormat="1" ht="25" customHeight="1" spans="1:11">
      <c r="A160" s="13">
        <v>73</v>
      </c>
      <c r="B160" s="18" t="s">
        <v>424</v>
      </c>
      <c r="C160" s="17">
        <v>1</v>
      </c>
      <c r="D160" s="14" t="s">
        <v>425</v>
      </c>
      <c r="E160" s="14" t="s">
        <v>426</v>
      </c>
      <c r="F160" s="14" t="s">
        <v>427</v>
      </c>
      <c r="G160" s="14" t="s">
        <v>274</v>
      </c>
      <c r="H160" s="15">
        <f t="shared" si="26"/>
        <v>5640</v>
      </c>
      <c r="I160" s="19">
        <f t="shared" si="23"/>
        <v>2753.01</v>
      </c>
      <c r="J160" s="19"/>
      <c r="K160" s="23">
        <f t="shared" si="27"/>
        <v>8393.01</v>
      </c>
    </row>
    <row r="161" s="2" customFormat="1" ht="25" customHeight="1" spans="1:11">
      <c r="A161" s="13">
        <v>74</v>
      </c>
      <c r="B161" s="18" t="s">
        <v>428</v>
      </c>
      <c r="C161" s="17">
        <v>1</v>
      </c>
      <c r="D161" s="14" t="s">
        <v>429</v>
      </c>
      <c r="E161" s="14" t="s">
        <v>430</v>
      </c>
      <c r="F161" s="14" t="s">
        <v>195</v>
      </c>
      <c r="G161" s="15" t="s">
        <v>234</v>
      </c>
      <c r="H161" s="15">
        <f t="shared" si="26"/>
        <v>5640</v>
      </c>
      <c r="I161" s="19">
        <f t="shared" si="23"/>
        <v>2753.01</v>
      </c>
      <c r="J161" s="23"/>
      <c r="K161" s="23">
        <f t="shared" si="27"/>
        <v>8393.01</v>
      </c>
    </row>
    <row r="162" s="2" customFormat="1" ht="28" customHeight="1" spans="1:11">
      <c r="A162" s="13">
        <v>75</v>
      </c>
      <c r="B162" s="18" t="s">
        <v>431</v>
      </c>
      <c r="C162" s="17">
        <v>1</v>
      </c>
      <c r="D162" s="14" t="s">
        <v>432</v>
      </c>
      <c r="E162" s="14" t="s">
        <v>433</v>
      </c>
      <c r="F162" s="14" t="s">
        <v>195</v>
      </c>
      <c r="G162" s="15" t="s">
        <v>234</v>
      </c>
      <c r="H162" s="15">
        <f t="shared" si="26"/>
        <v>5640</v>
      </c>
      <c r="I162" s="19">
        <f t="shared" si="23"/>
        <v>2753.01</v>
      </c>
      <c r="J162" s="23"/>
      <c r="K162" s="23">
        <f t="shared" si="27"/>
        <v>8393.01</v>
      </c>
    </row>
    <row r="163" s="2" customFormat="1" ht="25" customHeight="1" spans="1:11">
      <c r="A163" s="31" t="s">
        <v>434</v>
      </c>
      <c r="B163" s="32"/>
      <c r="C163" s="15">
        <f>SUM(C3:C162)</f>
        <v>150</v>
      </c>
      <c r="D163" s="33"/>
      <c r="E163" s="34"/>
      <c r="F163" s="33"/>
      <c r="G163" s="33"/>
      <c r="H163" s="19">
        <f t="shared" ref="H163:K163" si="28">SUM(H3:H162)</f>
        <v>851640</v>
      </c>
      <c r="I163" s="19">
        <f t="shared" si="28"/>
        <v>415735.400000001</v>
      </c>
      <c r="J163" s="19">
        <f t="shared" si="28"/>
        <v>16886.38</v>
      </c>
      <c r="K163" s="19">
        <f t="shared" si="28"/>
        <v>1258882.03</v>
      </c>
    </row>
  </sheetData>
  <mergeCells count="187">
    <mergeCell ref="A1:K1"/>
    <mergeCell ref="A163:B163"/>
    <mergeCell ref="A3:A8"/>
    <mergeCell ref="A9:A11"/>
    <mergeCell ref="A12:A13"/>
    <mergeCell ref="A17:A18"/>
    <mergeCell ref="A19:A23"/>
    <mergeCell ref="A24:A29"/>
    <mergeCell ref="A30:A31"/>
    <mergeCell ref="A32:A37"/>
    <mergeCell ref="A43:A44"/>
    <mergeCell ref="A46:A47"/>
    <mergeCell ref="A48:A49"/>
    <mergeCell ref="A50:A51"/>
    <mergeCell ref="A53:A55"/>
    <mergeCell ref="A59:A62"/>
    <mergeCell ref="A66:A67"/>
    <mergeCell ref="A68:A71"/>
    <mergeCell ref="A72:A73"/>
    <mergeCell ref="A74:A83"/>
    <mergeCell ref="A84:A85"/>
    <mergeCell ref="A88:A92"/>
    <mergeCell ref="A94:A96"/>
    <mergeCell ref="A97:A98"/>
    <mergeCell ref="A99:A108"/>
    <mergeCell ref="A110:A112"/>
    <mergeCell ref="A113:A114"/>
    <mergeCell ref="A115:A116"/>
    <mergeCell ref="A117:A118"/>
    <mergeCell ref="A120:A121"/>
    <mergeCell ref="A122:A123"/>
    <mergeCell ref="A124:A126"/>
    <mergeCell ref="A128:A129"/>
    <mergeCell ref="A130:A132"/>
    <mergeCell ref="A134:A135"/>
    <mergeCell ref="A136:A141"/>
    <mergeCell ref="A142:A143"/>
    <mergeCell ref="A153:A154"/>
    <mergeCell ref="A156:A157"/>
    <mergeCell ref="B3:B8"/>
    <mergeCell ref="B9:B11"/>
    <mergeCell ref="B12:B13"/>
    <mergeCell ref="B17:B18"/>
    <mergeCell ref="B19:B23"/>
    <mergeCell ref="B24:B29"/>
    <mergeCell ref="B30:B31"/>
    <mergeCell ref="B32:B37"/>
    <mergeCell ref="B43:B44"/>
    <mergeCell ref="B46:B47"/>
    <mergeCell ref="B48:B49"/>
    <mergeCell ref="B50:B51"/>
    <mergeCell ref="B53:B55"/>
    <mergeCell ref="B59:B62"/>
    <mergeCell ref="B66:B67"/>
    <mergeCell ref="B68:B71"/>
    <mergeCell ref="B72:B73"/>
    <mergeCell ref="B74:B83"/>
    <mergeCell ref="B84:B85"/>
    <mergeCell ref="B88:B92"/>
    <mergeCell ref="B94:B96"/>
    <mergeCell ref="B97:B98"/>
    <mergeCell ref="B99:B108"/>
    <mergeCell ref="B110:B112"/>
    <mergeCell ref="B113:B114"/>
    <mergeCell ref="B115:B116"/>
    <mergeCell ref="B117:B118"/>
    <mergeCell ref="B120:B121"/>
    <mergeCell ref="B122:B123"/>
    <mergeCell ref="B124:B126"/>
    <mergeCell ref="B128:B129"/>
    <mergeCell ref="B130:B132"/>
    <mergeCell ref="B134:B135"/>
    <mergeCell ref="B136:B141"/>
    <mergeCell ref="B142:B143"/>
    <mergeCell ref="B153:B154"/>
    <mergeCell ref="B156:B157"/>
    <mergeCell ref="C3:C8"/>
    <mergeCell ref="C9:C11"/>
    <mergeCell ref="C12:C13"/>
    <mergeCell ref="C17:C18"/>
    <mergeCell ref="C19:C23"/>
    <mergeCell ref="C24:C29"/>
    <mergeCell ref="C30:C31"/>
    <mergeCell ref="C32:C37"/>
    <mergeCell ref="C43:C44"/>
    <mergeCell ref="C46:C47"/>
    <mergeCell ref="C48:C49"/>
    <mergeCell ref="C50:C51"/>
    <mergeCell ref="C53:C55"/>
    <mergeCell ref="C59:C62"/>
    <mergeCell ref="C66:C67"/>
    <mergeCell ref="C68:C71"/>
    <mergeCell ref="C72:C73"/>
    <mergeCell ref="C74:C83"/>
    <mergeCell ref="C84:C85"/>
    <mergeCell ref="C88:C92"/>
    <mergeCell ref="C94:C96"/>
    <mergeCell ref="C97:C98"/>
    <mergeCell ref="C99:C108"/>
    <mergeCell ref="C110:C112"/>
    <mergeCell ref="C113:C114"/>
    <mergeCell ref="C115:C116"/>
    <mergeCell ref="C117:C118"/>
    <mergeCell ref="C120:C121"/>
    <mergeCell ref="C122:C123"/>
    <mergeCell ref="C124:C126"/>
    <mergeCell ref="C128:C129"/>
    <mergeCell ref="C130:C132"/>
    <mergeCell ref="C134:C135"/>
    <mergeCell ref="C136:C141"/>
    <mergeCell ref="C142:C143"/>
    <mergeCell ref="C153:C154"/>
    <mergeCell ref="C156:C157"/>
    <mergeCell ref="J3:J8"/>
    <mergeCell ref="J9:J11"/>
    <mergeCell ref="J12:J13"/>
    <mergeCell ref="J14:J16"/>
    <mergeCell ref="J17:J18"/>
    <mergeCell ref="J19:J23"/>
    <mergeCell ref="J24:J29"/>
    <mergeCell ref="J30:J31"/>
    <mergeCell ref="J32:J37"/>
    <mergeCell ref="J43:J44"/>
    <mergeCell ref="J46:J47"/>
    <mergeCell ref="J48:J49"/>
    <mergeCell ref="J50:J51"/>
    <mergeCell ref="J53:J55"/>
    <mergeCell ref="J59:J62"/>
    <mergeCell ref="J66:J67"/>
    <mergeCell ref="J68:J71"/>
    <mergeCell ref="J72:J73"/>
    <mergeCell ref="J74:J85"/>
    <mergeCell ref="J88:J92"/>
    <mergeCell ref="J94:J96"/>
    <mergeCell ref="J97:J98"/>
    <mergeCell ref="J99:J108"/>
    <mergeCell ref="J110:J112"/>
    <mergeCell ref="J113:J114"/>
    <mergeCell ref="J115:J116"/>
    <mergeCell ref="J117:J118"/>
    <mergeCell ref="J120:J121"/>
    <mergeCell ref="J122:J123"/>
    <mergeCell ref="J124:J126"/>
    <mergeCell ref="J128:J129"/>
    <mergeCell ref="J130:J132"/>
    <mergeCell ref="J134:J135"/>
    <mergeCell ref="J136:J141"/>
    <mergeCell ref="J142:J143"/>
    <mergeCell ref="J153:J154"/>
    <mergeCell ref="J156:J157"/>
    <mergeCell ref="K3:K8"/>
    <mergeCell ref="K9:K11"/>
    <mergeCell ref="K12:K13"/>
    <mergeCell ref="K14:K16"/>
    <mergeCell ref="K17:K18"/>
    <mergeCell ref="K19:K23"/>
    <mergeCell ref="K24:K29"/>
    <mergeCell ref="K30:K31"/>
    <mergeCell ref="K32:K37"/>
    <mergeCell ref="K43:K44"/>
    <mergeCell ref="K46:K47"/>
    <mergeCell ref="K48:K49"/>
    <mergeCell ref="K50:K51"/>
    <mergeCell ref="K53:K55"/>
    <mergeCell ref="K59:K62"/>
    <mergeCell ref="K66:K67"/>
    <mergeCell ref="K68:K71"/>
    <mergeCell ref="K72:K73"/>
    <mergeCell ref="K74:K85"/>
    <mergeCell ref="K88:K92"/>
    <mergeCell ref="K94:K96"/>
    <mergeCell ref="K97:K98"/>
    <mergeCell ref="K99:K108"/>
    <mergeCell ref="K110:K112"/>
    <mergeCell ref="K113:K114"/>
    <mergeCell ref="K115:K116"/>
    <mergeCell ref="K117:K118"/>
    <mergeCell ref="K120:K121"/>
    <mergeCell ref="K122:K123"/>
    <mergeCell ref="K124:K126"/>
    <mergeCell ref="K128:K129"/>
    <mergeCell ref="K130:K132"/>
    <mergeCell ref="K134:K135"/>
    <mergeCell ref="K136:K141"/>
    <mergeCell ref="K142:K143"/>
    <mergeCell ref="K153:K154"/>
    <mergeCell ref="K156:K157"/>
  </mergeCells>
  <conditionalFormatting sqref="D6">
    <cfRule type="duplicateValues" dxfId="0" priority="51"/>
    <cfRule type="duplicateValues" dxfId="0" priority="54"/>
  </conditionalFormatting>
  <conditionalFormatting sqref="D7">
    <cfRule type="duplicateValues" dxfId="0" priority="50"/>
    <cfRule type="duplicateValues" dxfId="0" priority="53"/>
  </conditionalFormatting>
  <conditionalFormatting sqref="D8">
    <cfRule type="duplicateValues" dxfId="0" priority="49"/>
    <cfRule type="duplicateValues" dxfId="0" priority="52"/>
  </conditionalFormatting>
  <conditionalFormatting sqref="B15">
    <cfRule type="duplicateValues" dxfId="0" priority="41"/>
    <cfRule type="duplicateValues" dxfId="0" priority="42"/>
  </conditionalFormatting>
  <conditionalFormatting sqref="D15">
    <cfRule type="duplicateValues" dxfId="0" priority="39"/>
    <cfRule type="duplicateValues" dxfId="0" priority="40"/>
  </conditionalFormatting>
  <conditionalFormatting sqref="B16">
    <cfRule type="duplicateValues" dxfId="0" priority="27"/>
    <cfRule type="duplicateValues" dxfId="0" priority="28"/>
  </conditionalFormatting>
  <conditionalFormatting sqref="D16">
    <cfRule type="duplicateValues" dxfId="0" priority="25"/>
    <cfRule type="duplicateValues" dxfId="0" priority="26"/>
  </conditionalFormatting>
  <conditionalFormatting sqref="D28">
    <cfRule type="duplicateValues" dxfId="0" priority="37"/>
    <cfRule type="duplicateValues" dxfId="0" priority="38"/>
  </conditionalFormatting>
  <conditionalFormatting sqref="D61">
    <cfRule type="duplicateValues" dxfId="0" priority="23"/>
    <cfRule type="duplicateValues" dxfId="0" priority="24"/>
  </conditionalFormatting>
  <conditionalFormatting sqref="D96">
    <cfRule type="duplicateValues" dxfId="0" priority="47"/>
    <cfRule type="duplicateValues" dxfId="0" priority="48"/>
  </conditionalFormatting>
  <conditionalFormatting sqref="D97:E97">
    <cfRule type="duplicateValues" dxfId="0" priority="11"/>
    <cfRule type="duplicateValues" dxfId="0" priority="12"/>
  </conditionalFormatting>
  <conditionalFormatting sqref="E109">
    <cfRule type="duplicateValues" dxfId="0" priority="55"/>
    <cfRule type="duplicateValues" dxfId="0" priority="56"/>
    <cfRule type="duplicateValues" dxfId="0" priority="57"/>
  </conditionalFormatting>
  <conditionalFormatting sqref="D143">
    <cfRule type="duplicateValues" dxfId="0" priority="13"/>
    <cfRule type="duplicateValues" dxfId="0" priority="14"/>
  </conditionalFormatting>
  <conditionalFormatting sqref="D153">
    <cfRule type="duplicateValues" dxfId="0" priority="44"/>
    <cfRule type="duplicateValues" dxfId="0" priority="46"/>
  </conditionalFormatting>
  <conditionalFormatting sqref="D154">
    <cfRule type="duplicateValues" dxfId="0" priority="43"/>
    <cfRule type="duplicateValues" dxfId="0" priority="45"/>
  </conditionalFormatting>
  <conditionalFormatting sqref="B155">
    <cfRule type="duplicateValues" dxfId="0" priority="35"/>
    <cfRule type="duplicateValues" dxfId="0" priority="36"/>
  </conditionalFormatting>
  <conditionalFormatting sqref="D155">
    <cfRule type="duplicateValues" dxfId="0" priority="33"/>
    <cfRule type="duplicateValues" dxfId="0" priority="34"/>
  </conditionalFormatting>
  <conditionalFormatting sqref="B156">
    <cfRule type="duplicateValues" dxfId="0" priority="31"/>
    <cfRule type="duplicateValues" dxfId="0" priority="32"/>
  </conditionalFormatting>
  <conditionalFormatting sqref="D156">
    <cfRule type="duplicateValues" dxfId="0" priority="29"/>
    <cfRule type="duplicateValues" dxfId="0" priority="30"/>
  </conditionalFormatting>
  <conditionalFormatting sqref="B158">
    <cfRule type="duplicateValues" dxfId="0" priority="21"/>
    <cfRule type="duplicateValues" dxfId="0" priority="22"/>
  </conditionalFormatting>
  <conditionalFormatting sqref="D158">
    <cfRule type="duplicateValues" dxfId="0" priority="19"/>
    <cfRule type="duplicateValues" dxfId="0" priority="20"/>
  </conditionalFormatting>
  <conditionalFormatting sqref="B159">
    <cfRule type="duplicateValues" dxfId="0" priority="9"/>
    <cfRule type="duplicateValues" dxfId="0" priority="10"/>
  </conditionalFormatting>
  <conditionalFormatting sqref="D159">
    <cfRule type="duplicateValues" dxfId="0" priority="7"/>
    <cfRule type="duplicateValues" dxfId="0" priority="8"/>
  </conditionalFormatting>
  <conditionalFormatting sqref="B162">
    <cfRule type="duplicateValues" dxfId="0" priority="3"/>
    <cfRule type="duplicateValues" dxfId="0" priority="4"/>
  </conditionalFormatting>
  <conditionalFormatting sqref="D162:E162">
    <cfRule type="duplicateValues" dxfId="0" priority="1"/>
    <cfRule type="duplicateValues" dxfId="0" priority="2"/>
  </conditionalFormatting>
  <conditionalFormatting sqref="B160:B161">
    <cfRule type="duplicateValues" dxfId="0" priority="5"/>
    <cfRule type="duplicateValues" dxfId="0" priority="6"/>
  </conditionalFormatting>
  <conditionalFormatting sqref="E103:E108">
    <cfRule type="duplicateValues" dxfId="0" priority="58"/>
    <cfRule type="duplicateValues" dxfId="0" priority="59"/>
    <cfRule type="duplicateValues" dxfId="0" priority="60"/>
  </conditionalFormatting>
  <dataValidations count="2">
    <dataValidation allowBlank="1" showInputMessage="1" errorTitle="必填" error="请填写姓名！" sqref="D103:D105"/>
    <dataValidation errorTitle="必填" error="请填写证件号码！" sqref="E103:E105 F103:F105 G103:G105"/>
  </dataValidations>
  <printOptions horizontalCentered="1"/>
  <pageMargins left="0.75" right="0.75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yunna</cp:lastModifiedBy>
  <dcterms:created xsi:type="dcterms:W3CDTF">2023-05-12T11:15:00Z</dcterms:created>
  <dcterms:modified xsi:type="dcterms:W3CDTF">2024-07-04T02:05:13Z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F8BC67481DAE49E7A69C7D2D7A169C2F_13</vt:lpwstr>
  </property>
</Properties>
</file>