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8800" windowHeight="12465" tabRatio="958" firstSheet="1" activeTab="2"/>
  </bookViews>
  <sheets>
    <sheet name="Define" sheetId="28" state="hidden" r:id="rId1"/>
    <sheet name="返还性收入" sheetId="11" r:id="rId2"/>
    <sheet name="一般转移支付" sheetId="5" r:id="rId3"/>
  </sheets>
  <definedNames>
    <definedName name="_xlnm._FilterDatabase" localSheetId="2" hidden="1">一般转移支付!#REF!</definedName>
    <definedName name="_xlnm.Print_Titles" localSheetId="2">一般转移支付!$1:$4</definedName>
  </definedNames>
  <calcPr calcId="125725" fullCalcOnLoad="1"/>
</workbook>
</file>

<file path=xl/calcChain.xml><?xml version="1.0" encoding="utf-8"?>
<calcChain xmlns="http://schemas.openxmlformats.org/spreadsheetml/2006/main">
  <c r="B3" i="11"/>
  <c r="C3"/>
  <c r="D3"/>
  <c r="E3"/>
  <c r="F3"/>
  <c r="G3"/>
  <c r="H3"/>
  <c r="I3"/>
  <c r="J3"/>
  <c r="K3"/>
  <c r="L3"/>
  <c r="M3"/>
  <c r="N3"/>
  <c r="O3"/>
  <c r="P3"/>
  <c r="Q3"/>
  <c r="R3"/>
  <c r="S3"/>
  <c r="T3"/>
  <c r="B4"/>
  <c r="D4"/>
  <c r="B5"/>
  <c r="C5"/>
  <c r="D5"/>
  <c r="B6"/>
  <c r="D6"/>
  <c r="B7"/>
  <c r="D7"/>
  <c r="B8"/>
  <c r="D8"/>
  <c r="C5" i="5"/>
  <c r="D5"/>
  <c r="E5"/>
  <c r="F5"/>
  <c r="G5"/>
  <c r="H5"/>
  <c r="I5"/>
  <c r="J5"/>
  <c r="K5"/>
  <c r="L5"/>
  <c r="M5"/>
  <c r="N5"/>
  <c r="O5"/>
  <c r="P5"/>
  <c r="Q5"/>
  <c r="R5"/>
  <c r="S5"/>
  <c r="T5"/>
  <c r="U5"/>
  <c r="V5"/>
  <c r="C6"/>
  <c r="D6"/>
  <c r="E6"/>
  <c r="F6"/>
  <c r="G6"/>
  <c r="H6"/>
  <c r="I6"/>
  <c r="J6"/>
  <c r="K6"/>
  <c r="L6"/>
  <c r="M6"/>
  <c r="N6"/>
  <c r="O6"/>
  <c r="P6"/>
  <c r="Q6"/>
  <c r="R6"/>
  <c r="S6"/>
  <c r="T6"/>
  <c r="U6"/>
  <c r="V6"/>
  <c r="D7"/>
  <c r="F7"/>
  <c r="D8"/>
  <c r="F8"/>
  <c r="D9"/>
  <c r="F9"/>
  <c r="D10"/>
  <c r="F10"/>
  <c r="D11"/>
  <c r="F11"/>
  <c r="D12"/>
  <c r="F12"/>
  <c r="D13"/>
  <c r="F13"/>
  <c r="D14"/>
  <c r="F14"/>
  <c r="C15"/>
  <c r="D15"/>
  <c r="E15"/>
  <c r="F15"/>
  <c r="G15"/>
  <c r="H15"/>
  <c r="I15"/>
  <c r="J15"/>
  <c r="K15"/>
  <c r="L15"/>
  <c r="M15"/>
  <c r="N15"/>
  <c r="O15"/>
  <c r="P15"/>
  <c r="Q15"/>
  <c r="R15"/>
  <c r="S15"/>
  <c r="T15"/>
  <c r="U15"/>
  <c r="V15"/>
  <c r="D16"/>
  <c r="F16"/>
  <c r="D17"/>
  <c r="F17"/>
  <c r="C18"/>
  <c r="D18"/>
  <c r="E18"/>
  <c r="F18"/>
  <c r="G18"/>
  <c r="H18"/>
  <c r="I18"/>
  <c r="J18"/>
  <c r="K18"/>
  <c r="L18"/>
  <c r="M18"/>
  <c r="N18"/>
  <c r="O18"/>
  <c r="P18"/>
  <c r="Q18"/>
  <c r="R18"/>
  <c r="S18"/>
  <c r="T18"/>
  <c r="U18"/>
  <c r="V18"/>
  <c r="D19"/>
  <c r="F19"/>
  <c r="S19"/>
  <c r="C20"/>
  <c r="D20"/>
  <c r="E20"/>
  <c r="F20"/>
  <c r="G20"/>
  <c r="H20"/>
  <c r="I20"/>
  <c r="J20"/>
  <c r="K20"/>
  <c r="L20"/>
  <c r="M20"/>
  <c r="N20"/>
  <c r="O20"/>
  <c r="P20"/>
  <c r="Q20"/>
  <c r="R20"/>
  <c r="S20"/>
  <c r="T20"/>
  <c r="U20"/>
  <c r="V20"/>
  <c r="D21"/>
  <c r="F21"/>
  <c r="C22"/>
  <c r="D22"/>
  <c r="E22"/>
  <c r="F22"/>
  <c r="G22"/>
  <c r="H22"/>
  <c r="I22"/>
  <c r="J22"/>
  <c r="K22"/>
  <c r="L22"/>
  <c r="M22"/>
  <c r="N22"/>
  <c r="O22"/>
  <c r="P22"/>
  <c r="Q22"/>
  <c r="R22"/>
  <c r="S22"/>
  <c r="T22"/>
  <c r="U22"/>
  <c r="V22"/>
  <c r="D23"/>
  <c r="F23"/>
  <c r="D24"/>
  <c r="F24"/>
  <c r="D25"/>
  <c r="F25"/>
  <c r="D26"/>
  <c r="F26"/>
  <c r="D27"/>
  <c r="F27"/>
  <c r="D28"/>
  <c r="F28"/>
  <c r="D29"/>
  <c r="F29"/>
  <c r="D30"/>
  <c r="F30"/>
  <c r="D31"/>
  <c r="F31"/>
  <c r="D32"/>
  <c r="F32"/>
  <c r="D33"/>
  <c r="F33"/>
  <c r="D34"/>
  <c r="F34"/>
  <c r="D35"/>
  <c r="F35"/>
  <c r="C36"/>
  <c r="D36"/>
  <c r="E36"/>
  <c r="F36"/>
  <c r="G36"/>
  <c r="H36"/>
  <c r="I36"/>
  <c r="J36"/>
  <c r="K36"/>
  <c r="L36"/>
  <c r="M36"/>
  <c r="N36"/>
  <c r="O36"/>
  <c r="P36"/>
  <c r="Q36"/>
  <c r="R36"/>
  <c r="S36"/>
  <c r="T36"/>
  <c r="U36"/>
  <c r="V36"/>
  <c r="D37"/>
  <c r="F37"/>
  <c r="C38"/>
  <c r="D38"/>
  <c r="E38"/>
  <c r="F38"/>
  <c r="G38"/>
  <c r="H38"/>
  <c r="I38"/>
  <c r="J38"/>
  <c r="K38"/>
  <c r="L38"/>
  <c r="M38"/>
  <c r="N38"/>
  <c r="O38"/>
  <c r="P38"/>
  <c r="Q38"/>
  <c r="R38"/>
  <c r="S38"/>
  <c r="T38"/>
  <c r="U38"/>
  <c r="V38"/>
  <c r="D39"/>
  <c r="F39"/>
  <c r="D40"/>
  <c r="F40"/>
  <c r="D41"/>
  <c r="F41"/>
  <c r="D42"/>
  <c r="F42"/>
  <c r="C43"/>
  <c r="D43"/>
  <c r="E43"/>
  <c r="F43"/>
  <c r="G43"/>
  <c r="H43"/>
  <c r="I43"/>
  <c r="J43"/>
  <c r="K43"/>
  <c r="L43"/>
  <c r="M43"/>
  <c r="N43"/>
  <c r="O43"/>
  <c r="P43"/>
  <c r="Q43"/>
  <c r="R43"/>
  <c r="S43"/>
  <c r="T43"/>
  <c r="U43"/>
  <c r="V43"/>
  <c r="D44"/>
  <c r="F44"/>
  <c r="C45"/>
  <c r="D45"/>
  <c r="E45"/>
  <c r="F45"/>
  <c r="G45"/>
  <c r="H45"/>
  <c r="I45"/>
  <c r="J45"/>
  <c r="K45"/>
  <c r="L45"/>
  <c r="M45"/>
  <c r="N45"/>
  <c r="O45"/>
  <c r="P45"/>
  <c r="Q45"/>
  <c r="R45"/>
  <c r="S45"/>
  <c r="T45"/>
  <c r="U45"/>
  <c r="V45"/>
  <c r="D46"/>
  <c r="F46"/>
  <c r="D47"/>
  <c r="F47"/>
  <c r="D48"/>
  <c r="F48"/>
  <c r="D49"/>
  <c r="F49"/>
  <c r="D50"/>
  <c r="F50"/>
  <c r="D51"/>
  <c r="F51"/>
  <c r="D52"/>
  <c r="F52"/>
  <c r="D53"/>
  <c r="F53"/>
  <c r="D54"/>
  <c r="F54"/>
  <c r="D55"/>
  <c r="F55"/>
  <c r="D56"/>
  <c r="F56"/>
  <c r="D57"/>
  <c r="F57"/>
  <c r="D58"/>
  <c r="F58"/>
  <c r="D59"/>
  <c r="F59"/>
  <c r="D60"/>
  <c r="F60"/>
  <c r="D61"/>
  <c r="F61"/>
  <c r="D62"/>
  <c r="F62"/>
  <c r="C63"/>
  <c r="D63"/>
  <c r="E63"/>
  <c r="F63"/>
  <c r="G63"/>
  <c r="H63"/>
  <c r="I63"/>
  <c r="J63"/>
  <c r="K63"/>
  <c r="L63"/>
  <c r="M63"/>
  <c r="N63"/>
  <c r="O63"/>
  <c r="P63"/>
  <c r="Q63"/>
  <c r="R63"/>
  <c r="S63"/>
  <c r="T63"/>
  <c r="U63"/>
  <c r="V63"/>
  <c r="D64"/>
  <c r="F64"/>
  <c r="C65"/>
  <c r="D65"/>
  <c r="E65"/>
  <c r="F65"/>
  <c r="G65"/>
  <c r="H65"/>
  <c r="I65"/>
  <c r="J65"/>
  <c r="K65"/>
  <c r="L65"/>
  <c r="M65"/>
  <c r="N65"/>
  <c r="O65"/>
  <c r="P65"/>
  <c r="Q65"/>
  <c r="R65"/>
  <c r="S65"/>
  <c r="T65"/>
  <c r="U65"/>
  <c r="V65"/>
  <c r="D66"/>
  <c r="F66"/>
  <c r="D67"/>
  <c r="F67"/>
  <c r="D68"/>
  <c r="F68"/>
  <c r="D69"/>
  <c r="F69"/>
  <c r="D70"/>
  <c r="F70"/>
  <c r="C71"/>
  <c r="D71"/>
  <c r="E71"/>
  <c r="F71"/>
  <c r="G71"/>
  <c r="H71"/>
  <c r="I71"/>
  <c r="J71"/>
  <c r="K71"/>
  <c r="L71"/>
  <c r="M71"/>
  <c r="N71"/>
  <c r="O71"/>
  <c r="P71"/>
  <c r="Q71"/>
  <c r="R71"/>
  <c r="S71"/>
  <c r="T71"/>
  <c r="U71"/>
  <c r="V71"/>
  <c r="D72"/>
  <c r="F72"/>
  <c r="D73"/>
  <c r="F73"/>
  <c r="D74"/>
  <c r="F74"/>
  <c r="D75"/>
  <c r="F75"/>
  <c r="D76"/>
  <c r="F76"/>
  <c r="D77"/>
  <c r="F77"/>
  <c r="D78"/>
  <c r="F78"/>
  <c r="D79"/>
  <c r="F79"/>
  <c r="D80"/>
  <c r="F80"/>
  <c r="D81"/>
  <c r="F81"/>
  <c r="D82"/>
  <c r="F82"/>
  <c r="D83"/>
  <c r="F83"/>
  <c r="D84"/>
  <c r="F84"/>
  <c r="D85"/>
  <c r="F85"/>
  <c r="D86"/>
  <c r="F86"/>
  <c r="D87"/>
  <c r="F87"/>
  <c r="D88"/>
  <c r="F88"/>
  <c r="C89"/>
  <c r="D89"/>
  <c r="E89"/>
  <c r="F89"/>
  <c r="G89"/>
  <c r="H89"/>
  <c r="I89"/>
  <c r="J89"/>
  <c r="K89"/>
  <c r="L89"/>
  <c r="M89"/>
  <c r="N89"/>
  <c r="O89"/>
  <c r="P89"/>
  <c r="Q89"/>
  <c r="R89"/>
  <c r="S89"/>
  <c r="T89"/>
  <c r="U89"/>
  <c r="V89"/>
  <c r="D90"/>
  <c r="F90"/>
  <c r="D91"/>
  <c r="F91"/>
  <c r="D92"/>
  <c r="F92"/>
  <c r="D93"/>
  <c r="F93"/>
  <c r="D94"/>
  <c r="F94"/>
  <c r="D95"/>
  <c r="F95"/>
  <c r="D96"/>
  <c r="F96"/>
  <c r="D97"/>
  <c r="F97"/>
  <c r="D98"/>
  <c r="F98"/>
  <c r="D99"/>
  <c r="F99"/>
  <c r="D100"/>
  <c r="F100"/>
  <c r="D101"/>
  <c r="F101"/>
  <c r="D102"/>
  <c r="F102"/>
  <c r="D103"/>
  <c r="F103"/>
  <c r="C104"/>
  <c r="D104"/>
  <c r="E104"/>
  <c r="F104"/>
  <c r="G104"/>
  <c r="H104"/>
  <c r="I104"/>
  <c r="J104"/>
  <c r="K104"/>
  <c r="L104"/>
  <c r="M104"/>
  <c r="N104"/>
  <c r="O104"/>
  <c r="P104"/>
  <c r="Q104"/>
  <c r="R104"/>
  <c r="S104"/>
  <c r="T104"/>
  <c r="U104"/>
  <c r="V104"/>
  <c r="D105"/>
  <c r="F105"/>
  <c r="D106"/>
  <c r="F106"/>
  <c r="C107"/>
  <c r="D107"/>
  <c r="E107"/>
  <c r="F107"/>
  <c r="G107"/>
  <c r="H107"/>
  <c r="I107"/>
  <c r="J107"/>
  <c r="K107"/>
  <c r="L107"/>
  <c r="M107"/>
  <c r="N107"/>
  <c r="O107"/>
  <c r="P107"/>
  <c r="Q107"/>
  <c r="R107"/>
  <c r="S107"/>
  <c r="T107"/>
  <c r="U107"/>
  <c r="V107"/>
  <c r="D108"/>
  <c r="F108"/>
  <c r="D109"/>
  <c r="F109"/>
  <c r="D110"/>
  <c r="F110"/>
  <c r="D111"/>
  <c r="F111"/>
  <c r="D112"/>
  <c r="F112"/>
  <c r="D113"/>
  <c r="F113"/>
  <c r="D114"/>
  <c r="F114"/>
  <c r="D115"/>
  <c r="F115"/>
  <c r="D116"/>
  <c r="F116"/>
  <c r="D117"/>
  <c r="F117"/>
  <c r="D118"/>
  <c r="F118"/>
  <c r="D119"/>
  <c r="F119"/>
  <c r="D120"/>
  <c r="F120"/>
  <c r="D121"/>
  <c r="F121"/>
  <c r="D122"/>
  <c r="F122"/>
  <c r="D123"/>
  <c r="F123"/>
  <c r="D124"/>
  <c r="F124"/>
  <c r="D125"/>
  <c r="F125"/>
  <c r="D126"/>
  <c r="F126"/>
  <c r="D127"/>
  <c r="F127"/>
  <c r="D128"/>
  <c r="F128"/>
  <c r="D129"/>
  <c r="F129"/>
  <c r="D130"/>
  <c r="F130"/>
  <c r="D131"/>
  <c r="F131"/>
  <c r="D132"/>
  <c r="F132"/>
  <c r="D133"/>
  <c r="F133"/>
  <c r="D134"/>
  <c r="F134"/>
  <c r="C135"/>
  <c r="D135"/>
  <c r="E135"/>
  <c r="F135"/>
  <c r="G135"/>
  <c r="H135"/>
  <c r="I135"/>
  <c r="J135"/>
  <c r="K135"/>
  <c r="L135"/>
  <c r="M135"/>
  <c r="N135"/>
  <c r="O135"/>
  <c r="P135"/>
  <c r="Q135"/>
  <c r="R135"/>
  <c r="S135"/>
  <c r="T135"/>
  <c r="U135"/>
  <c r="V135"/>
  <c r="D136"/>
  <c r="F136"/>
  <c r="D137"/>
  <c r="F137"/>
  <c r="D138"/>
  <c r="F138"/>
  <c r="D139"/>
  <c r="F139"/>
  <c r="D140"/>
  <c r="F140"/>
  <c r="C141"/>
  <c r="D141"/>
  <c r="E141"/>
  <c r="F141"/>
  <c r="G141"/>
  <c r="H141"/>
  <c r="I141"/>
  <c r="J141"/>
  <c r="K141"/>
  <c r="L141"/>
  <c r="M141"/>
  <c r="N141"/>
  <c r="O141"/>
  <c r="P141"/>
  <c r="Q141"/>
  <c r="R141"/>
  <c r="S141"/>
  <c r="T141"/>
  <c r="U141"/>
  <c r="V141"/>
  <c r="D142"/>
  <c r="F142"/>
  <c r="D143"/>
  <c r="F143"/>
  <c r="D144"/>
  <c r="F144"/>
  <c r="C145"/>
  <c r="D145"/>
  <c r="E145"/>
  <c r="F145"/>
  <c r="G145"/>
  <c r="H145"/>
  <c r="I145"/>
  <c r="J145"/>
  <c r="K145"/>
  <c r="L145"/>
  <c r="M145"/>
  <c r="N145"/>
  <c r="O145"/>
  <c r="P145"/>
  <c r="Q145"/>
  <c r="R145"/>
  <c r="S145"/>
  <c r="T145"/>
  <c r="U145"/>
  <c r="V145"/>
  <c r="D146"/>
  <c r="F146"/>
</calcChain>
</file>

<file path=xl/comments1.xml><?xml version="1.0" encoding="utf-8"?>
<comments xmlns="http://schemas.openxmlformats.org/spreadsheetml/2006/main">
  <authors>
    <author>作者</author>
  </authors>
  <commentList>
    <comment ref="A5" authorId="0">
      <text>
        <r>
          <rPr>
            <b/>
            <sz val="9"/>
            <rFont val="宋体"/>
            <charset val="134"/>
          </rPr>
          <t xml:space="preserve">运财建[2019]105号确定基数
</t>
        </r>
      </text>
    </comment>
  </commentList>
</comments>
</file>

<file path=xl/sharedStrings.xml><?xml version="1.0" encoding="utf-8"?>
<sst xmlns="http://schemas.openxmlformats.org/spreadsheetml/2006/main" count="313" uniqueCount="269">
  <si>
    <t>2021年</t>
  </si>
  <si>
    <t>项    目</t>
  </si>
  <si>
    <t>全市</t>
  </si>
  <si>
    <t>市级</t>
  </si>
  <si>
    <t>县级</t>
  </si>
  <si>
    <t>盐湖区</t>
  </si>
  <si>
    <t>永济市</t>
  </si>
  <si>
    <t>芮城县</t>
  </si>
  <si>
    <t>临猗县</t>
  </si>
  <si>
    <t>万荣县</t>
  </si>
  <si>
    <t>新绛县</t>
  </si>
  <si>
    <t>稷山县</t>
  </si>
  <si>
    <t>河津市</t>
  </si>
  <si>
    <t>闻喜县</t>
  </si>
  <si>
    <t>夏  县</t>
  </si>
  <si>
    <t>绛  县</t>
  </si>
  <si>
    <t>平陆县</t>
  </si>
  <si>
    <t>垣曲县</t>
  </si>
  <si>
    <t>运城经济开发区</t>
  </si>
  <si>
    <t>风陵渡开发区</t>
  </si>
  <si>
    <t>绛县经济开发区</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</si>
  <si>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</si>
  <si>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</si>
  <si>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</si>
  <si>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</si>
  <si>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</si>
  <si>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</si>
  <si>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项目名称</t>
  </si>
  <si>
    <t>运城市</t>
  </si>
  <si>
    <t>市本级</t>
  </si>
  <si>
    <t>县合计</t>
  </si>
  <si>
    <t>运城经济技术开发区</t>
  </si>
  <si>
    <t>　　23002-一般性转移支付</t>
  </si>
  <si>
    <t>　　　2300202-均衡性转移支付支出</t>
  </si>
  <si>
    <t>晋财预〔2015〕130-3号</t>
  </si>
  <si>
    <t>　　　　山西省财政厅关于提前下达2016年省对市县调整工资等一般性转移支付的通知</t>
  </si>
  <si>
    <t>晋财预〔2015〕130-4号</t>
  </si>
  <si>
    <t>　　　　山西省财政厅关于提前下达2016年省对市县调整工资等一般转移支付的通知</t>
  </si>
  <si>
    <t>晋财预〔2020〕97号</t>
  </si>
  <si>
    <t>　　　　山西省财政厅关于提前下达2021年农业转移人口市民化省级奖励资金的通知</t>
  </si>
  <si>
    <t>晋财预〔2020〕84号</t>
  </si>
  <si>
    <t>　　　　山西省财政厅关于提前下达2021年社区事务转移支付补助的通知</t>
  </si>
  <si>
    <t>晋财预〔2020〕88号</t>
  </si>
  <si>
    <t>　　　　山西省财政厅关于提前下达2021年省对县级生态转移支付预算的通知</t>
  </si>
  <si>
    <t>晋财预〔2020〕85号</t>
  </si>
  <si>
    <t>　　　　山西省财政厅关于提前下达2021年乡镇工作补贴转移支付资金的通知</t>
  </si>
  <si>
    <t>晋财预〔2020〕87号</t>
  </si>
  <si>
    <t>　　　　山西省财政厅关于提前下达2021年中央财政均衡性转移支付的通知</t>
  </si>
  <si>
    <t>晋财预〔2018〕87号</t>
  </si>
  <si>
    <t>　　　　山西省财政厅关于下达2018年省对市县均衡性转移支付增量补助资金的通知</t>
  </si>
  <si>
    <t>　　　2300207-县级基本财力保障机制奖补资金支出</t>
  </si>
  <si>
    <t>晋财预〔2020〕99-1号</t>
  </si>
  <si>
    <t>　　　　山西省财政厅关于提前下达2021年县级基本财力保障机制奖补资金的通知</t>
  </si>
  <si>
    <t>晋财预〔2020〕99号</t>
  </si>
  <si>
    <t>　　　2300214-企业事业单位划转补助支出</t>
  </si>
  <si>
    <t>晋财预〔2020〕51-1号</t>
  </si>
  <si>
    <t>　　　　企业事业预算划转补助</t>
  </si>
  <si>
    <t>　　　2300226-重点生态功能区转移支付支出</t>
  </si>
  <si>
    <t>晋财预〔2020〕89号</t>
  </si>
  <si>
    <t>　　　　山西省财政厅关于提前下达2021年中央重点生态功能区转移支付预算的通知</t>
  </si>
  <si>
    <t>　　　2300227-固定数额补助支出</t>
  </si>
  <si>
    <t>晋财行〔2020〕2021-1号</t>
  </si>
  <si>
    <t>　　　　工商市县级下划基数</t>
  </si>
  <si>
    <t>晋财预〔2011〕126号</t>
  </si>
  <si>
    <t>　　　　关于安排省对市县农村公共卫生与基层医疗卫生事业单位绩效工资转移支付的通知</t>
  </si>
  <si>
    <t>晋财预〔2010〕64号</t>
  </si>
  <si>
    <t>　　　　关于下达2010年农村义务教育学校绩效工资转移支付资金的通知</t>
  </si>
  <si>
    <t>晋财预〔2015〕130号</t>
  </si>
  <si>
    <t>晋财预〔2020〕82-1号</t>
  </si>
  <si>
    <t>　　　　山西省财政厅关于提前下达2021年度农村税费改革转移支付的通知</t>
  </si>
  <si>
    <t>晋财预〔2020〕82号</t>
  </si>
  <si>
    <t>晋财预〔2016〕27号</t>
  </si>
  <si>
    <t>　　　　山西省财政厅关于下达2016年省对市县均衡性转移支付增量资金的通知</t>
  </si>
  <si>
    <t>晋财资〔2017〕318号</t>
  </si>
  <si>
    <t>　　　　山西省财政厅关于下达国有企业职教幼教退休教师待遇补助资金基数的通知</t>
  </si>
  <si>
    <t>晋财行〔2020〕160-1号</t>
  </si>
  <si>
    <t>　　　　提前下达2021年度基层市场监管省级财政补助资金</t>
  </si>
  <si>
    <t>晋财行〔2020〕160号</t>
  </si>
  <si>
    <t>　　　　提前下达2021年度基层市场监管中央财政补助资金</t>
  </si>
  <si>
    <t>晋财建一〔2020〕276号</t>
  </si>
  <si>
    <t>　　　　提前下达2021年农产品成本调查中央补助经费</t>
  </si>
  <si>
    <t>晋财社〔2020〕242-1号</t>
  </si>
  <si>
    <t>　　　　提前下达2021年优抚事业资金</t>
  </si>
  <si>
    <t>晋财行〔2015〕67号</t>
  </si>
  <si>
    <t>　　　　下达中央对地方专项审计经费</t>
  </si>
  <si>
    <t>　　　2300228-革命老区转移支付支出</t>
  </si>
  <si>
    <t>晋财预〔2020〕81号</t>
  </si>
  <si>
    <t>　　　　山西省财政厅关于提前下达2021年革命老区转移支付的通知</t>
  </si>
  <si>
    <t>　　　2300231-贫困地区转移支付支出</t>
  </si>
  <si>
    <t>晋财农〔2020〕136号</t>
  </si>
  <si>
    <t>　　　　山西省财政厅关于提前下达2021年财政专项扶贫资金预算指标的通知</t>
  </si>
  <si>
    <t>晋财农〔2020〕136-1号</t>
  </si>
  <si>
    <t>晋财社〔2020〕228号</t>
  </si>
  <si>
    <t>　　　　山西省财政厅关于提前下达2021年建档立卡贫困人口补充医疗保险省级补助资金的通知</t>
  </si>
  <si>
    <t>晋财社〔2020〕229号</t>
  </si>
  <si>
    <t>　　　　山西省财政厅关于提前下达2021年省级农村建档立卡贫困人口参保资助资金的通知</t>
  </si>
  <si>
    <t>　　　2300244-公共安全共同财政事权转移支付支出</t>
  </si>
  <si>
    <t>晋财政法〔2020〕140号</t>
  </si>
  <si>
    <t>　　　　关于提前下达2021年中央和省级政法转移支付资金的通知</t>
  </si>
  <si>
    <t>　　　2300245-教育共同财政事权转移支付支出</t>
  </si>
  <si>
    <t>晋财教〔2020〕188号</t>
  </si>
  <si>
    <t>　　　　关于提前下达2021年现代职业教育质量提升计划中央资金预算的通知</t>
  </si>
  <si>
    <t>晋财教〔2020〕189-1号</t>
  </si>
  <si>
    <t>　　　　关于提前下达2021年中等职业学校国家助学金中央及省级资金预算的通知</t>
  </si>
  <si>
    <t>晋财教〔2020〕187-2号</t>
  </si>
  <si>
    <t>　　　　关于提前下达2021年中职免学费中央及省级补助资金预计数的通知</t>
  </si>
  <si>
    <t>晋财教〔2020〕187-1号</t>
  </si>
  <si>
    <t>晋财教〔2020〕184-2号</t>
  </si>
  <si>
    <t>　　　　山西省财政厅 山西省教育厅关于提前下达2021年城乡义务教育补助经费中央及省级资金预算的通知</t>
  </si>
  <si>
    <t>晋财教〔2020〕184-1号</t>
  </si>
  <si>
    <t>晋财教〔2020〕183号</t>
  </si>
  <si>
    <t>　　　　山西省财政厅 山西省教育厅关于提前下达2021年度原民办代课教师教龄补贴省级补助资金的通知</t>
  </si>
  <si>
    <t>晋财教〔2020〕181号</t>
  </si>
  <si>
    <t>　　　　山西省财政厅 山西省教育厅关于提前下达2021年公办普通高中公用经费省级补助经费预算的通知</t>
  </si>
  <si>
    <t>晋财教〔2020〕180-1号</t>
  </si>
  <si>
    <t>　　　　山西省财政厅 山西省教育厅关于提前下达2021年普通高中国家助学金中央和省级补助经费预算的通知</t>
  </si>
  <si>
    <t>晋财教〔2020〕179-2号</t>
  </si>
  <si>
    <t>　　　　山西省财政厅 山西省教育厅关于提前下达2021年普通高中免学杂费中央和省级补助经费预算的通知</t>
  </si>
  <si>
    <t>晋财教〔2020〕179-1号</t>
  </si>
  <si>
    <t>晋财教〔2020〕171号</t>
  </si>
  <si>
    <t>　　　　山西省财政厅 山西省教育厅关于提前下达2021年特殊教育中央补助资金预算的通知</t>
  </si>
  <si>
    <t>晋财教〔2020〕182号</t>
  </si>
  <si>
    <t>　　　　山西省财政厅 山西省教育厅关于提前下达2021年义务教育薄弱环节改善与能力提升省级补助资金预算的通知</t>
  </si>
  <si>
    <t>晋财教〔2020〕175号</t>
  </si>
  <si>
    <t>　　　　山西省财政厅 山西省教育厅关于提前下达2021年义务教育薄弱环节改善与能力提升中央补助资金预算的通知</t>
  </si>
  <si>
    <t>晋财教〔2020〕174-1号</t>
  </si>
  <si>
    <t>　　　　山西省财政厅 山西省教育厅关于提前下达2021年支持学前教育发展中央资金和学前教育建设与资助省级资金预算的通知</t>
  </si>
  <si>
    <t>晋财教〔2020〕174-2号</t>
  </si>
  <si>
    <t>晋财教〔2020〕190号</t>
  </si>
  <si>
    <t>　　　　校安工程还本付息及改善中小学职业教育办学条件经费</t>
  </si>
  <si>
    <t>　　　2300246-科学技术共同财政事权转移支付支出</t>
  </si>
  <si>
    <t>晋财教〔2020〕191-1号</t>
  </si>
  <si>
    <t>　　　　提前下达中央基层科普行动计划资金</t>
  </si>
  <si>
    <t>　　　2300247-文化旅游体育与传媒共同财政事权转移支付支出</t>
  </si>
  <si>
    <t>晋财文〔2020〕107-2号</t>
  </si>
  <si>
    <t>晋财文〔2020〕107-1号</t>
  </si>
  <si>
    <t>晋财文〔2020〕93号</t>
  </si>
  <si>
    <t>　　　　山西省财政厅关于提前下达2021年国家文物保护中央专项资金的通知</t>
  </si>
  <si>
    <t>晋财文〔2020〕86号</t>
  </si>
  <si>
    <t>　　　　提前下达2021年中央支持地方公共文化服务体系建设补助资金预算（县级融媒体中心建设项目）</t>
  </si>
  <si>
    <t>晋财文〔2020〕108号</t>
  </si>
  <si>
    <t>　　　　提前下达2021年中央支持地方公共文化服务体系建设补助资金预算（中央广播电视节目无线覆盖运费费）</t>
  </si>
  <si>
    <t>　　　2300248-社会保障和就业共同财政事权转移支付支出</t>
  </si>
  <si>
    <t>晋财社〔2020〕264-1号</t>
  </si>
  <si>
    <t>　　　　关于提前下达2021年老党员生活补贴补助资金预算指标</t>
  </si>
  <si>
    <t>晋财社〔2020〕287号</t>
  </si>
  <si>
    <t>　　　　山西省财政厅关于提前下达2021年城乡居民补充养老保险省级财政一般性转移支付预算指标的通知</t>
  </si>
  <si>
    <t>晋财社〔2020〕285号</t>
  </si>
  <si>
    <t>　　　　山西省财政厅关于提前下达2021年城乡居民基本养老保险省级财政一般性转移支付预算指标的通知</t>
  </si>
  <si>
    <t>晋财社〔2020〕255号</t>
  </si>
  <si>
    <t>　　　　山西省财政厅关于提前下达2021年城乡居民养老保险中央财政补助经费预算指标的通知</t>
  </si>
  <si>
    <t>晋财社〔2020〕263-1号</t>
  </si>
  <si>
    <t>　　　　山西省财政厅关于提前下达2021年中央和省级财政就业补助资金预算指标的通知</t>
  </si>
  <si>
    <t>晋财社〔2020〕260号</t>
  </si>
  <si>
    <t>　　　　山西省财政厅关于以前下达2021年机关事业养老中央一般转移支付资金的通知</t>
  </si>
  <si>
    <t>晋财社〔2020〕280号</t>
  </si>
  <si>
    <t>　　　　提前下达2021年军队转业干部补助经费</t>
  </si>
  <si>
    <t>晋财社〔2020〕264号</t>
  </si>
  <si>
    <t>　　　　提前下达2021年老党员生活补贴补助资金预算指标</t>
  </si>
  <si>
    <t>晋财社〔2020〕247-1号</t>
  </si>
  <si>
    <t>　　　　提前下达2021年省级退役安置补助资金的通知</t>
  </si>
  <si>
    <t>晋财社〔2020〕247号</t>
  </si>
  <si>
    <t>晋财社〔2020〕246号</t>
  </si>
  <si>
    <t>　　　　提前下达2021年退役安置中央补助及无军籍职工津补贴省级补助</t>
  </si>
  <si>
    <t>晋财社〔2020〕274号</t>
  </si>
  <si>
    <t>　　　　提前下达2021年中央残疾人事业发展补助预算指标</t>
  </si>
  <si>
    <t>晋财社〔2020〕275号</t>
  </si>
  <si>
    <t>　　　　提前下达2021年中央和省级财政困难群众救助补助资金及省级财政残疾人生活和护理补贴预算指标</t>
  </si>
  <si>
    <t>晋财社〔2020〕275-2号</t>
  </si>
  <si>
    <t>晋财社〔2020〕275-1号</t>
  </si>
  <si>
    <t>晋财社〔2020〕272-1号</t>
  </si>
  <si>
    <t>　　　　提前下达2021年中央和省级财政优抚对象补助经费及医疗保障资金预算指标</t>
  </si>
  <si>
    <t>晋财社〔2020〕272号</t>
  </si>
  <si>
    <t>　　　2300249-医疗卫生共同财政事权转移支付支出</t>
  </si>
  <si>
    <t>晋财社〔2020〕266-1号</t>
  </si>
  <si>
    <t>　　　　关于提前下达2021年计划生育转移支付资金预算的通知</t>
  </si>
  <si>
    <t>晋财社〔2020〕266-2号</t>
  </si>
  <si>
    <t>晋财社〔2020〕258-1号</t>
  </si>
  <si>
    <t>　　　　山西省财政厅关于提前下达2021年城乡医疗救助补助资金预算指标的通知</t>
  </si>
  <si>
    <t>晋财社〔2020〕258-2号</t>
  </si>
  <si>
    <t>晋财社〔2020〕259号</t>
  </si>
  <si>
    <t>　　　　山西省财政厅关于提前下达2021年中央财政医疗服务与保障能力提升补助资金预算的通知</t>
  </si>
  <si>
    <t>晋财社〔2020〕270-1号</t>
  </si>
  <si>
    <t>　　　　山西省财政厅关于提前下达2021年中央及省级财政补助基本药物制度资金预算指标的通知</t>
  </si>
  <si>
    <t>晋财社〔2020〕270-2号</t>
  </si>
  <si>
    <t>晋财社〔2020〕271-2号</t>
  </si>
  <si>
    <t>　　　　山西省财政厅关于提前下达2021年中央及省级财政基本公共卫生服务补助资金预算的通知</t>
  </si>
  <si>
    <t>晋财社〔2020〕271-1号</t>
  </si>
  <si>
    <t>晋财社〔2020〕271-3号</t>
  </si>
  <si>
    <t>晋财社〔2020〕269-1号</t>
  </si>
  <si>
    <t>　　　　山西省财政厅关于提前下达中央财政2021年医疗服务与保障能力提升（公立医院综合改革、卫生健康人才培培训）补助</t>
  </si>
  <si>
    <t>晋财社〔2020〕240号</t>
  </si>
  <si>
    <t>　　　　提前下达2021年省级财政卫生健康能力提升补助资金预算的通知</t>
  </si>
  <si>
    <t>晋财社〔2020〕272-2号</t>
  </si>
  <si>
    <t>晋财社〔2020〕272-3号</t>
  </si>
  <si>
    <t>　　　2300250-节能环保共同财政事权转移支付支出</t>
  </si>
  <si>
    <t>晋财建一〔2020〕272号</t>
  </si>
  <si>
    <t>　　　　山西省财政厅关于提前下达2021年中央补助节能减排中央补助资金支出预算的通知</t>
  </si>
  <si>
    <t>晋财农〔2020〕147号</t>
  </si>
  <si>
    <t>　　　　提前下达2021年中央财政林业草原生态保护恢复资金预算指标的通知</t>
  </si>
  <si>
    <t>　　　2300252-农林水共同财政事权转移支付支出</t>
  </si>
  <si>
    <t>晋财金〔2020〕129号</t>
  </si>
  <si>
    <t>　　　　山西省财政厅关于提前下达2021年度普惠金融发展专项资金预算指标的通知</t>
  </si>
  <si>
    <t>晋财金〔2020〕132-1号</t>
  </si>
  <si>
    <t>　　　　山西省财政厅关于提前下达2021年农业保险保费补贴预算指标的通知</t>
  </si>
  <si>
    <t>晋财金〔2020〕132号</t>
  </si>
  <si>
    <t>晋财农〔2020〕150号</t>
  </si>
  <si>
    <t>　　　　山西省财政厅关于提前下达2021年乡村环境治理补助资金的通知</t>
  </si>
  <si>
    <t>晋财农〔2020〕132号</t>
  </si>
  <si>
    <t>　　　　提前下达2021年大中型水库移民后期扶持资金预算指标</t>
  </si>
  <si>
    <t>晋财农〔2020〕148号</t>
  </si>
  <si>
    <t>　　　　提前下达2021年省级动物防疫等补助经费预算</t>
  </si>
  <si>
    <t>晋财农〔2020〕155-12号</t>
  </si>
  <si>
    <t>　　　　提前下达2021年省级林业改革发展转移支付资金预算指标</t>
  </si>
  <si>
    <t>晋财农〔2020〕155-13号</t>
  </si>
  <si>
    <t>晋财农〔2020〕155-17号</t>
  </si>
  <si>
    <t>晋财农〔2020〕155-11号</t>
  </si>
  <si>
    <t>晋财农〔2020〕155-2号</t>
  </si>
  <si>
    <t>晋财农〔2020〕155-18号</t>
  </si>
  <si>
    <t>晋财农〔2020〕155-9号</t>
  </si>
  <si>
    <t>晋财农〔2020〕155-1号</t>
  </si>
  <si>
    <t>晋财农〔2020〕155-4号</t>
  </si>
  <si>
    <t>晋财农〔2020〕157-12号</t>
  </si>
  <si>
    <t>　　　　提前下达2021年省级水利转移支付（水利技术推广）</t>
  </si>
  <si>
    <t>晋财农〔2020〕157-11号</t>
  </si>
  <si>
    <t>　　　　提前下达2021年省级水利转移支付（水政监察基础设施与能力建设）</t>
  </si>
  <si>
    <t>晋财农〔2020〕157-8号</t>
  </si>
  <si>
    <t>　　　　提前下达2021年省级水利转移支付资金（基金）预算指标(农村供水工程设施配套项目)</t>
  </si>
  <si>
    <t>晋财农〔2020〕157-7号</t>
  </si>
  <si>
    <t>　　　　提前下达2021年省级水利转移支付资金（基金）预算指标(水旱灾害防御补助)</t>
  </si>
  <si>
    <t>晋财农〔2020〕153号</t>
  </si>
  <si>
    <t>　　　　提前下达2021年中央财政林业改革发展资金预算指标</t>
  </si>
  <si>
    <t>晋财农〔2020〕141号</t>
  </si>
  <si>
    <t>　　　　提前下达2021年中央动物防疫</t>
  </si>
  <si>
    <t>晋财农〔2020〕144号</t>
  </si>
  <si>
    <t>　　　　提前下达2021年中央农机购置补贴</t>
  </si>
  <si>
    <t>晋财农〔2020〕140号</t>
  </si>
  <si>
    <t>　　　　提前下达2021年中央水利发展资金预算指标</t>
  </si>
  <si>
    <t>晋财农〔2020〕146-2号</t>
  </si>
  <si>
    <t>　　　　提前下达中央和省级农田建设补助资金</t>
  </si>
  <si>
    <t>晋财农〔2020〕146-1号</t>
  </si>
  <si>
    <t>　　　　提前下达中央和省级农田建设项目资金</t>
  </si>
  <si>
    <t>晋财农〔2020〕158号</t>
  </si>
  <si>
    <t>　　　　下达2021年中央农业生产发展资金</t>
  </si>
  <si>
    <t>晋财农〔2020〕142号</t>
  </si>
  <si>
    <t>　　　　中央农业资源与生态保护资金</t>
  </si>
  <si>
    <t>　　　2300253-交通运输共同财政事权转移支付支出</t>
  </si>
  <si>
    <t>晋财建一〔2020〕271-1号</t>
  </si>
  <si>
    <t>　　　　山西省财政厅关于提前下达2021年成品油增长性补助资金支出预算的通知--农村公路养护工程</t>
  </si>
  <si>
    <t>晋财建一〔2020〕271-3号</t>
  </si>
  <si>
    <t>　　　　山西省财政厅关于提前下达2021年成品油增长性补助资金支出预算的通知--三大板块旅游公路</t>
  </si>
  <si>
    <t>晋财建一〔2020〕271-4号</t>
  </si>
  <si>
    <t>　　　　山西省财政厅关于提前下达2021年成品油增长性补助资金支出预算的通知--市县运输管理费增长性补助</t>
  </si>
  <si>
    <t>晋财建一〔2020〕271-2号</t>
  </si>
  <si>
    <t>　　　　山西省财政厅关于提前下达2021年成品油增长性补助资金支出预算的通知--四好农村路建设项目</t>
  </si>
  <si>
    <t>晋财预〔2020〕98号</t>
  </si>
  <si>
    <t>　　　　山西省财政厅关于提前下达2021年省对市成品油税费改革转移支付的通知</t>
  </si>
  <si>
    <t>　　　2300258-住房保障共同财政事权转移支付支出</t>
  </si>
  <si>
    <t>晋财综〔2020〕55号</t>
  </si>
  <si>
    <t>　　　　关于提前下达2021年省级财政城镇低收入住房保障家庭租赁补贴资金的通知</t>
  </si>
  <si>
    <t>晋财综〔2020〕50-2号</t>
  </si>
  <si>
    <t>　　　　山西省财政厅关于提前下达2021年部分中央财政城镇保障性安居工程补助资金的通知</t>
  </si>
  <si>
    <t>晋财建二〔2020〕178号</t>
  </si>
  <si>
    <t>　　　　提前下达2021年中央农村危房改造补助资金</t>
  </si>
  <si>
    <t>　　　2300299-其他一般性转移支付支出</t>
  </si>
  <si>
    <t>晋财行〔2020〕153号</t>
  </si>
  <si>
    <t>　　　　农村财会人员培训费</t>
  </si>
  <si>
    <t>　　　　山西省财政厅关于提前下达2021年公共文化服务体系建设中央及省级补助资金（市县部分）的通知</t>
    <phoneticPr fontId="12" type="noConversion"/>
  </si>
  <si>
    <t>永济市提前下达2021年一般转移支付收入（不含结算补助）</t>
    <phoneticPr fontId="12" type="noConversion"/>
  </si>
</sst>
</file>

<file path=xl/styles.xml><?xml version="1.0" encoding="utf-8"?>
<styleSheet xmlns="http://schemas.openxmlformats.org/spreadsheetml/2006/main">
  <numFmts count="1">
    <numFmt numFmtId="176" formatCode="0.0_ "/>
  </numFmts>
  <fonts count="13">
    <font>
      <sz val="12"/>
      <name val="宋体"/>
      <charset val="134"/>
    </font>
    <font>
      <sz val="10"/>
      <name val="Arial"/>
      <family val="2"/>
    </font>
    <font>
      <b/>
      <sz val="16"/>
      <color indexed="8"/>
      <name val="宋体"/>
      <charset val="134"/>
    </font>
    <font>
      <sz val="11"/>
      <color indexed="8"/>
      <name val="宋体"/>
      <charset val="134"/>
    </font>
    <font>
      <sz val="14"/>
      <color indexed="8"/>
      <name val="宋体"/>
      <charset val="134"/>
    </font>
    <font>
      <b/>
      <sz val="11"/>
      <color indexed="8"/>
      <name val="宋体"/>
      <charset val="134"/>
    </font>
    <font>
      <b/>
      <sz val="10"/>
      <name val="宋体"/>
      <charset val="134"/>
    </font>
    <font>
      <sz val="10"/>
      <color indexed="8"/>
      <name val="宋体"/>
      <charset val="134"/>
    </font>
    <font>
      <sz val="10"/>
      <name val="宋体"/>
      <charset val="134"/>
    </font>
    <font>
      <b/>
      <sz val="14"/>
      <name val="宋体"/>
      <charset val="134"/>
    </font>
    <font>
      <b/>
      <sz val="9"/>
      <name val="宋体"/>
      <charset val="134"/>
    </font>
    <font>
      <sz val="12"/>
      <name val="宋体"/>
      <charset val="134"/>
    </font>
    <font>
      <sz val="9"/>
      <name val="宋体"/>
      <charset val="134"/>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9"/>
        <bgColor indexed="64"/>
      </patternFill>
    </fill>
  </fills>
  <borders count="17">
    <border>
      <left/>
      <right/>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64"/>
      </right>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rgb="FF000000"/>
      </top>
      <bottom style="thin">
        <color rgb="FF000000"/>
      </bottom>
      <diagonal/>
    </border>
    <border>
      <left style="thin">
        <color indexed="8"/>
      </left>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5">
    <xf numFmtId="0" fontId="0" fillId="0" borderId="0"/>
    <xf numFmtId="0" fontId="11" fillId="0" borderId="0"/>
    <xf numFmtId="0" fontId="11" fillId="0" borderId="0"/>
    <xf numFmtId="0" fontId="11" fillId="0" borderId="0"/>
    <xf numFmtId="0" fontId="11" fillId="0" borderId="0">
      <alignment vertical="center"/>
    </xf>
  </cellStyleXfs>
  <cellXfs count="51">
    <xf numFmtId="0" fontId="0" fillId="0" borderId="0" xfId="0" applyFont="1"/>
    <xf numFmtId="0" fontId="1" fillId="0" borderId="0" xfId="0" applyFont="1" applyFill="1"/>
    <xf numFmtId="0" fontId="1" fillId="0" borderId="0" xfId="0" applyFont="1"/>
    <xf numFmtId="0" fontId="1" fillId="0" borderId="1" xfId="0" applyFont="1" applyBorder="1"/>
    <xf numFmtId="0" fontId="1" fillId="0" borderId="0" xfId="0" applyFont="1" applyBorder="1"/>
    <xf numFmtId="0" fontId="3" fillId="0" borderId="12" xfId="0" applyNumberFormat="1" applyFont="1" applyBorder="1" applyAlignment="1" applyProtection="1">
      <alignment horizontal="center" vertical="center" wrapText="1"/>
    </xf>
    <xf numFmtId="0" fontId="4" fillId="0" borderId="12" xfId="0" applyNumberFormat="1" applyFont="1" applyBorder="1" applyAlignment="1" applyProtection="1">
      <alignment horizontal="center" vertical="center" wrapText="1"/>
    </xf>
    <xf numFmtId="0" fontId="3" fillId="0" borderId="13" xfId="0" applyNumberFormat="1" applyFont="1" applyBorder="1" applyAlignment="1" applyProtection="1">
      <alignment horizontal="center" vertical="center" wrapText="1"/>
    </xf>
    <xf numFmtId="0" fontId="5" fillId="0" borderId="14" xfId="0" applyNumberFormat="1" applyFont="1" applyBorder="1" applyAlignment="1" applyProtection="1">
      <alignment horizontal="center" vertical="center" wrapText="1"/>
    </xf>
    <xf numFmtId="0" fontId="5" fillId="0" borderId="15" xfId="0" applyNumberFormat="1" applyFont="1" applyBorder="1" applyAlignment="1" applyProtection="1">
      <alignment horizontal="center" vertical="center" wrapText="1"/>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4" fontId="7" fillId="5" borderId="5" xfId="0" applyNumberFormat="1" applyFont="1" applyFill="1" applyBorder="1" applyAlignment="1" applyProtection="1">
      <alignment horizontal="right" vertical="center"/>
    </xf>
    <xf numFmtId="4" fontId="7" fillId="5" borderId="7" xfId="0" applyNumberFormat="1" applyFont="1" applyFill="1" applyBorder="1" applyAlignment="1" applyProtection="1">
      <alignment horizontal="right" vertical="center"/>
    </xf>
    <xf numFmtId="0" fontId="7" fillId="2" borderId="2" xfId="0" applyNumberFormat="1" applyFont="1" applyFill="1" applyBorder="1" applyAlignment="1" applyProtection="1">
      <alignment horizontal="left" vertical="center"/>
    </xf>
    <xf numFmtId="4" fontId="7" fillId="2" borderId="3" xfId="0" applyNumberFormat="1" applyFont="1" applyFill="1" applyBorder="1" applyAlignment="1" applyProtection="1">
      <alignment horizontal="right" vertical="center"/>
    </xf>
    <xf numFmtId="4" fontId="7" fillId="6" borderId="3" xfId="0" applyNumberFormat="1" applyFont="1" applyFill="1" applyBorder="1" applyAlignment="1" applyProtection="1">
      <alignment horizontal="right" vertical="center"/>
    </xf>
    <xf numFmtId="4" fontId="7" fillId="6" borderId="4" xfId="0" applyNumberFormat="1" applyFont="1" applyFill="1" applyBorder="1" applyAlignment="1" applyProtection="1">
      <alignment horizontal="right" vertical="center"/>
    </xf>
    <xf numFmtId="0" fontId="7" fillId="6" borderId="2" xfId="0" applyNumberFormat="1" applyFont="1" applyFill="1" applyBorder="1" applyAlignment="1" applyProtection="1">
      <alignment horizontal="left" vertical="center"/>
    </xf>
    <xf numFmtId="0" fontId="7" fillId="0" borderId="2" xfId="0" applyNumberFormat="1" applyFont="1" applyFill="1" applyBorder="1" applyAlignment="1" applyProtection="1">
      <alignment horizontal="left" vertical="center"/>
    </xf>
    <xf numFmtId="4" fontId="7" fillId="0" borderId="3" xfId="0" applyNumberFormat="1" applyFont="1" applyFill="1" applyBorder="1" applyAlignment="1" applyProtection="1">
      <alignment horizontal="right" vertical="center"/>
    </xf>
    <xf numFmtId="4" fontId="7" fillId="0" borderId="4" xfId="0" applyNumberFormat="1" applyFont="1" applyFill="1" applyBorder="1" applyAlignment="1" applyProtection="1">
      <alignment horizontal="righ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 fontId="7" fillId="5" borderId="10" xfId="0" applyNumberFormat="1" applyFont="1" applyFill="1" applyBorder="1" applyAlignment="1" applyProtection="1">
      <alignment horizontal="right" vertical="center"/>
    </xf>
    <xf numFmtId="4" fontId="7" fillId="5" borderId="3" xfId="0" applyNumberFormat="1" applyFont="1" applyFill="1" applyBorder="1" applyAlignment="1" applyProtection="1">
      <alignment horizontal="right" vertical="center"/>
    </xf>
    <xf numFmtId="4" fontId="7" fillId="6" borderId="10" xfId="0" applyNumberFormat="1" applyFont="1" applyFill="1" applyBorder="1" applyAlignment="1" applyProtection="1">
      <alignment horizontal="right" vertical="center"/>
    </xf>
    <xf numFmtId="4" fontId="7" fillId="0" borderId="10" xfId="0" applyNumberFormat="1" applyFont="1" applyFill="1" applyBorder="1" applyAlignment="1" applyProtection="1">
      <alignment horizontal="right" vertical="center"/>
    </xf>
    <xf numFmtId="0" fontId="6" fillId="0" borderId="9" xfId="0" applyFont="1" applyBorder="1" applyAlignment="1">
      <alignment horizontal="center" vertical="center" wrapText="1"/>
    </xf>
    <xf numFmtId="4" fontId="7" fillId="6" borderId="11" xfId="0" applyNumberFormat="1" applyFont="1" applyFill="1" applyBorder="1" applyAlignment="1" applyProtection="1">
      <alignment horizontal="right" vertical="center"/>
    </xf>
    <xf numFmtId="4" fontId="7" fillId="0" borderId="11" xfId="0" applyNumberFormat="1" applyFont="1" applyFill="1" applyBorder="1" applyAlignment="1" applyProtection="1">
      <alignment horizontal="right" vertical="center"/>
    </xf>
    <xf numFmtId="4" fontId="7" fillId="6" borderId="2" xfId="0" applyNumberFormat="1" applyFont="1" applyFill="1" applyBorder="1" applyAlignment="1" applyProtection="1">
      <alignment horizontal="right" vertical="center"/>
    </xf>
    <xf numFmtId="0" fontId="11" fillId="0" borderId="0" xfId="1"/>
    <xf numFmtId="0" fontId="11" fillId="6" borderId="0" xfId="1" applyFill="1"/>
    <xf numFmtId="0" fontId="8" fillId="0" borderId="0" xfId="0" applyFont="1"/>
    <xf numFmtId="0" fontId="9" fillId="3" borderId="11" xfId="1" applyFont="1" applyFill="1" applyBorder="1" applyAlignment="1">
      <alignment horizontal="center" vertical="center"/>
    </xf>
    <xf numFmtId="0" fontId="6" fillId="3" borderId="11" xfId="1" applyFont="1" applyFill="1" applyBorder="1" applyAlignment="1">
      <alignment horizontal="center" vertical="center"/>
    </xf>
    <xf numFmtId="0" fontId="8" fillId="3" borderId="11" xfId="2" applyFont="1" applyFill="1" applyBorder="1" applyAlignment="1">
      <alignment horizontal="center" vertical="center"/>
    </xf>
    <xf numFmtId="0" fontId="6" fillId="3" borderId="11" xfId="0" applyNumberFormat="1" applyFont="1" applyFill="1" applyBorder="1" applyAlignment="1" applyProtection="1">
      <alignment horizontal="left" vertical="center"/>
    </xf>
    <xf numFmtId="176" fontId="8" fillId="0" borderId="11" xfId="1" applyNumberFormat="1" applyFont="1" applyFill="1" applyBorder="1" applyAlignment="1">
      <alignment horizontal="right" vertical="center"/>
    </xf>
    <xf numFmtId="0" fontId="8" fillId="3" borderId="11" xfId="0" applyNumberFormat="1" applyFont="1" applyFill="1" applyBorder="1" applyAlignment="1" applyProtection="1">
      <alignment vertical="center"/>
    </xf>
    <xf numFmtId="176" fontId="8" fillId="6" borderId="11" xfId="2" applyNumberFormat="1" applyFont="1" applyFill="1" applyBorder="1" applyAlignment="1">
      <alignment horizontal="right" vertical="center" wrapText="1"/>
    </xf>
    <xf numFmtId="176" fontId="8" fillId="6" borderId="11" xfId="1" applyNumberFormat="1" applyFont="1" applyFill="1" applyBorder="1" applyAlignment="1">
      <alignment horizontal="right" vertical="center"/>
    </xf>
    <xf numFmtId="176" fontId="8" fillId="6" borderId="11" xfId="1" applyNumberFormat="1" applyFont="1" applyFill="1" applyBorder="1" applyAlignment="1" applyProtection="1">
      <alignment horizontal="right" vertical="center"/>
    </xf>
    <xf numFmtId="176" fontId="1" fillId="0" borderId="0" xfId="0" applyNumberFormat="1" applyFont="1"/>
    <xf numFmtId="176" fontId="8" fillId="0" borderId="11" xfId="2" applyNumberFormat="1" applyFont="1" applyFill="1" applyBorder="1" applyAlignment="1">
      <alignment horizontal="right" vertical="center" wrapText="1"/>
    </xf>
    <xf numFmtId="0" fontId="8" fillId="3" borderId="11" xfId="1" applyFont="1" applyFill="1" applyBorder="1" applyAlignment="1">
      <alignment horizontal="center" vertical="center" wrapText="1"/>
    </xf>
    <xf numFmtId="0" fontId="2" fillId="0" borderId="0" xfId="0" applyNumberFormat="1" applyFont="1" applyAlignment="1" applyProtection="1">
      <alignment horizontal="center" vertical="center" wrapText="1"/>
    </xf>
    <xf numFmtId="0" fontId="7" fillId="4" borderId="5" xfId="0" applyNumberFormat="1" applyFont="1" applyFill="1" applyBorder="1" applyAlignment="1" applyProtection="1">
      <alignment horizontal="center" vertical="center"/>
    </xf>
    <xf numFmtId="0" fontId="7" fillId="4" borderId="6" xfId="0" applyNumberFormat="1" applyFont="1" applyFill="1" applyBorder="1" applyAlignment="1" applyProtection="1">
      <alignment horizontal="center" vertical="center"/>
    </xf>
  </cellXfs>
  <cellStyles count="5">
    <cellStyle name="?鹎%U龡&amp;H?_x0008__x001c__x001c_?_x0007__x0001__x0001_" xfId="2"/>
    <cellStyle name="常规" xfId="0" builtinId="0"/>
    <cellStyle name="常规 2" xfId="4"/>
    <cellStyle name="常规_2001年各县结算单" xfId="1"/>
    <cellStyle name="样式 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12" type="noConversion"/>
  <pageMargins left="0.75" right="0.75" top="1" bottom="1" header="0.5" footer="0.5"/>
  <headerFooter scaleWithDoc="0"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A1:T10"/>
  <sheetViews>
    <sheetView workbookViewId="0">
      <selection activeCell="F4" sqref="F4:F8"/>
    </sheetView>
  </sheetViews>
  <sheetFormatPr defaultRowHeight="12.75"/>
  <cols>
    <col min="1" max="1" width="30.875" style="2" customWidth="1"/>
    <col min="2" max="2" width="9.375" style="2" customWidth="1"/>
    <col min="3" max="3" width="8.125" style="2" customWidth="1"/>
    <col min="4" max="4" width="9.375" style="2" customWidth="1"/>
    <col min="5" max="11" width="8.125" style="2" customWidth="1"/>
    <col min="12" max="12" width="9.375" style="2" customWidth="1"/>
    <col min="13" max="20" width="8.125" style="2" customWidth="1"/>
    <col min="21" max="16384" width="9" style="2"/>
  </cols>
  <sheetData>
    <row r="1" spans="1:20" ht="30" customHeight="1">
      <c r="A1" s="36" t="s">
        <v>0</v>
      </c>
    </row>
    <row r="2" spans="1:20" s="33" customFormat="1" ht="34.5" customHeight="1">
      <c r="A2" s="37" t="s">
        <v>1</v>
      </c>
      <c r="B2" s="38" t="s">
        <v>2</v>
      </c>
      <c r="C2" s="38" t="s">
        <v>3</v>
      </c>
      <c r="D2" s="38" t="s">
        <v>4</v>
      </c>
      <c r="E2" s="38" t="s">
        <v>5</v>
      </c>
      <c r="F2" s="38" t="s">
        <v>6</v>
      </c>
      <c r="G2" s="38" t="s">
        <v>7</v>
      </c>
      <c r="H2" s="38" t="s">
        <v>8</v>
      </c>
      <c r="I2" s="38" t="s">
        <v>9</v>
      </c>
      <c r="J2" s="38" t="s">
        <v>10</v>
      </c>
      <c r="K2" s="38" t="s">
        <v>11</v>
      </c>
      <c r="L2" s="38" t="s">
        <v>12</v>
      </c>
      <c r="M2" s="38" t="s">
        <v>13</v>
      </c>
      <c r="N2" s="38" t="s">
        <v>14</v>
      </c>
      <c r="O2" s="38" t="s">
        <v>15</v>
      </c>
      <c r="P2" s="38" t="s">
        <v>16</v>
      </c>
      <c r="Q2" s="38" t="s">
        <v>17</v>
      </c>
      <c r="R2" s="47" t="s">
        <v>18</v>
      </c>
      <c r="S2" s="47" t="s">
        <v>19</v>
      </c>
      <c r="T2" s="47" t="s">
        <v>20</v>
      </c>
    </row>
    <row r="3" spans="1:20" s="34" customFormat="1" ht="21" customHeight="1">
      <c r="A3" s="39" t="s">
        <v>21</v>
      </c>
      <c r="B3" s="40">
        <f t="shared" ref="B3:T3" si="0">SUM(B4:B8)</f>
        <v>34872</v>
      </c>
      <c r="C3" s="40">
        <f t="shared" si="0"/>
        <v>33261</v>
      </c>
      <c r="D3" s="40">
        <f t="shared" si="0"/>
        <v>1611</v>
      </c>
      <c r="E3" s="40">
        <f t="shared" si="0"/>
        <v>16319</v>
      </c>
      <c r="F3" s="40">
        <f t="shared" si="0"/>
        <v>1604</v>
      </c>
      <c r="G3" s="40">
        <f t="shared" si="0"/>
        <v>3257</v>
      </c>
      <c r="H3" s="40">
        <f t="shared" si="0"/>
        <v>3183</v>
      </c>
      <c r="I3" s="40">
        <f t="shared" si="0"/>
        <v>1325</v>
      </c>
      <c r="J3" s="40">
        <f t="shared" si="0"/>
        <v>1633</v>
      </c>
      <c r="K3" s="40">
        <f t="shared" si="0"/>
        <v>771</v>
      </c>
      <c r="L3" s="40">
        <f t="shared" si="0"/>
        <v>-39803</v>
      </c>
      <c r="M3" s="40">
        <f t="shared" si="0"/>
        <v>2318</v>
      </c>
      <c r="N3" s="40">
        <f t="shared" si="0"/>
        <v>1798</v>
      </c>
      <c r="O3" s="40">
        <f t="shared" si="0"/>
        <v>2673</v>
      </c>
      <c r="P3" s="40">
        <f t="shared" si="0"/>
        <v>2836</v>
      </c>
      <c r="Q3" s="40">
        <f t="shared" si="0"/>
        <v>866</v>
      </c>
      <c r="R3" s="40">
        <f t="shared" si="0"/>
        <v>3170</v>
      </c>
      <c r="S3" s="40">
        <f t="shared" si="0"/>
        <v>-1112</v>
      </c>
      <c r="T3" s="40">
        <f t="shared" si="0"/>
        <v>773</v>
      </c>
    </row>
    <row r="4" spans="1:20" s="34" customFormat="1" ht="21" customHeight="1">
      <c r="A4" s="41" t="s">
        <v>22</v>
      </c>
      <c r="B4" s="40">
        <f>SUM(C4:D4)</f>
        <v>113</v>
      </c>
      <c r="C4" s="42">
        <v>32283</v>
      </c>
      <c r="D4" s="43">
        <f>SUM(E4:T4)</f>
        <v>-32170</v>
      </c>
      <c r="E4" s="44">
        <v>3080</v>
      </c>
      <c r="F4" s="40">
        <v>650</v>
      </c>
      <c r="G4" s="40">
        <v>484</v>
      </c>
      <c r="H4" s="40">
        <v>148</v>
      </c>
      <c r="I4" s="40">
        <v>94</v>
      </c>
      <c r="J4" s="40">
        <v>-207</v>
      </c>
      <c r="K4" s="40">
        <v>-685</v>
      </c>
      <c r="L4" s="40">
        <v>-33448</v>
      </c>
      <c r="M4" s="40">
        <v>-991</v>
      </c>
      <c r="N4" s="40">
        <v>221</v>
      </c>
      <c r="O4" s="40">
        <v>399</v>
      </c>
      <c r="P4" s="40">
        <v>-285</v>
      </c>
      <c r="Q4" s="40">
        <v>-2345</v>
      </c>
      <c r="R4" s="40">
        <v>184</v>
      </c>
      <c r="S4" s="40">
        <v>-12</v>
      </c>
      <c r="T4" s="40">
        <v>543</v>
      </c>
    </row>
    <row r="5" spans="1:20" s="34" customFormat="1" ht="21" customHeight="1">
      <c r="A5" s="41" t="s">
        <v>23</v>
      </c>
      <c r="B5" s="40">
        <f>SUM(C5:D5)</f>
        <v>10155</v>
      </c>
      <c r="C5" s="42">
        <f>8941-6671</f>
        <v>2270</v>
      </c>
      <c r="D5" s="43">
        <f>SUM(E5:T5)</f>
        <v>7885</v>
      </c>
      <c r="E5" s="43">
        <v>1466</v>
      </c>
      <c r="F5" s="43">
        <v>725</v>
      </c>
      <c r="G5" s="43">
        <v>667</v>
      </c>
      <c r="H5" s="43">
        <v>547</v>
      </c>
      <c r="I5" s="43">
        <v>619</v>
      </c>
      <c r="J5" s="43">
        <v>512</v>
      </c>
      <c r="K5" s="43">
        <v>369</v>
      </c>
      <c r="L5" s="43">
        <v>761</v>
      </c>
      <c r="M5" s="43">
        <v>497</v>
      </c>
      <c r="N5" s="43">
        <v>353</v>
      </c>
      <c r="O5" s="43">
        <v>505</v>
      </c>
      <c r="P5" s="40">
        <v>396</v>
      </c>
      <c r="Q5" s="43">
        <v>468</v>
      </c>
      <c r="R5" s="43"/>
      <c r="S5" s="43"/>
      <c r="T5" s="40"/>
    </row>
    <row r="6" spans="1:20" ht="21" customHeight="1">
      <c r="A6" s="41" t="s">
        <v>24</v>
      </c>
      <c r="B6" s="40">
        <f>SUM(C6:D6)</f>
        <v>32616</v>
      </c>
      <c r="C6" s="42">
        <v>-1586</v>
      </c>
      <c r="D6" s="43">
        <f>SUM(E6:T6)</f>
        <v>34202</v>
      </c>
      <c r="E6" s="43">
        <v>6045</v>
      </c>
      <c r="F6" s="43">
        <v>4613</v>
      </c>
      <c r="G6" s="43">
        <v>3633</v>
      </c>
      <c r="H6" s="43">
        <v>1881</v>
      </c>
      <c r="I6" s="43">
        <v>984</v>
      </c>
      <c r="J6" s="43">
        <v>2082</v>
      </c>
      <c r="K6" s="43">
        <v>1725</v>
      </c>
      <c r="L6" s="43">
        <v>3976</v>
      </c>
      <c r="M6" s="43">
        <v>3287</v>
      </c>
      <c r="N6" s="43">
        <v>774</v>
      </c>
      <c r="O6" s="43">
        <v>1568</v>
      </c>
      <c r="P6" s="40">
        <v>1206</v>
      </c>
      <c r="Q6" s="43">
        <v>1909</v>
      </c>
      <c r="R6" s="43">
        <v>84</v>
      </c>
      <c r="S6" s="43"/>
      <c r="T6" s="40">
        <v>435</v>
      </c>
    </row>
    <row r="7" spans="1:20" s="35" customFormat="1" ht="21" customHeight="1">
      <c r="A7" s="41" t="s">
        <v>25</v>
      </c>
      <c r="B7" s="40">
        <f>SUM(C7:D7)</f>
        <v>2510</v>
      </c>
      <c r="C7" s="42">
        <v>-138</v>
      </c>
      <c r="D7" s="43">
        <f>SUM(E7:T7)</f>
        <v>2648</v>
      </c>
      <c r="E7" s="44">
        <v>2618</v>
      </c>
      <c r="F7" s="42">
        <v>2</v>
      </c>
      <c r="G7" s="42">
        <v>1</v>
      </c>
      <c r="H7" s="42">
        <v>1</v>
      </c>
      <c r="I7" s="42">
        <v>0</v>
      </c>
      <c r="J7" s="42">
        <v>13</v>
      </c>
      <c r="K7" s="42">
        <v>1</v>
      </c>
      <c r="L7" s="42">
        <v>1</v>
      </c>
      <c r="M7" s="42">
        <v>2</v>
      </c>
      <c r="N7" s="42">
        <v>5</v>
      </c>
      <c r="O7" s="44">
        <v>1</v>
      </c>
      <c r="P7" s="46">
        <v>1</v>
      </c>
      <c r="Q7" s="42">
        <v>1</v>
      </c>
      <c r="R7" s="43">
        <v>1</v>
      </c>
      <c r="S7" s="43"/>
      <c r="T7" s="40"/>
    </row>
    <row r="8" spans="1:20" s="35" customFormat="1" ht="21" customHeight="1">
      <c r="A8" s="41" t="s">
        <v>26</v>
      </c>
      <c r="B8" s="40">
        <f>SUM(C8:D8)</f>
        <v>-10522</v>
      </c>
      <c r="C8" s="42">
        <v>432</v>
      </c>
      <c r="D8" s="43">
        <f>SUM(E8:T8)</f>
        <v>-10954</v>
      </c>
      <c r="E8" s="44">
        <v>3110</v>
      </c>
      <c r="F8" s="42">
        <v>-4386</v>
      </c>
      <c r="G8" s="42">
        <v>-1528</v>
      </c>
      <c r="H8" s="42">
        <v>606</v>
      </c>
      <c r="I8" s="42">
        <v>-372</v>
      </c>
      <c r="J8" s="42">
        <v>-767</v>
      </c>
      <c r="K8" s="42">
        <v>-639</v>
      </c>
      <c r="L8" s="42">
        <v>-11093</v>
      </c>
      <c r="M8" s="42">
        <v>-477</v>
      </c>
      <c r="N8" s="42">
        <v>445</v>
      </c>
      <c r="O8" s="44">
        <v>200</v>
      </c>
      <c r="P8" s="46">
        <v>1518</v>
      </c>
      <c r="Q8" s="42">
        <v>833</v>
      </c>
      <c r="R8" s="43">
        <v>2901</v>
      </c>
      <c r="S8" s="43">
        <v>-1100</v>
      </c>
      <c r="T8" s="40">
        <v>-205</v>
      </c>
    </row>
    <row r="9" spans="1:20">
      <c r="E9" s="45"/>
      <c r="F9" s="45"/>
      <c r="G9" s="45"/>
      <c r="H9" s="45"/>
      <c r="I9" s="45"/>
      <c r="J9" s="45"/>
      <c r="K9" s="45"/>
      <c r="L9" s="45"/>
      <c r="M9" s="45"/>
      <c r="N9" s="45"/>
      <c r="O9" s="45"/>
      <c r="P9" s="45"/>
      <c r="Q9" s="45"/>
    </row>
    <row r="10" spans="1:20">
      <c r="E10" s="45"/>
      <c r="F10" s="45"/>
      <c r="G10" s="45"/>
      <c r="H10" s="45"/>
      <c r="I10" s="45"/>
      <c r="J10" s="45"/>
      <c r="K10" s="45"/>
      <c r="L10" s="45"/>
      <c r="M10" s="45"/>
      <c r="N10" s="45"/>
      <c r="O10" s="45"/>
      <c r="P10" s="45"/>
      <c r="Q10" s="45"/>
    </row>
  </sheetData>
  <phoneticPr fontId="12" type="noConversion"/>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dimension ref="A1:V146"/>
  <sheetViews>
    <sheetView tabSelected="1" topLeftCell="A50" workbookViewId="0">
      <selection activeCell="B70" sqref="B1:B65536"/>
    </sheetView>
  </sheetViews>
  <sheetFormatPr defaultColWidth="8" defaultRowHeight="12.75"/>
  <cols>
    <col min="1" max="1" width="18.375" style="2" customWidth="1"/>
    <col min="2" max="2" width="77.5" style="2" customWidth="1"/>
    <col min="3" max="3" width="12.75" style="2" hidden="1" customWidth="1"/>
    <col min="4" max="4" width="12.25" style="2" hidden="1" customWidth="1"/>
    <col min="5" max="5" width="10.25" style="2" hidden="1" customWidth="1"/>
    <col min="6" max="6" width="12.25" style="2" hidden="1" customWidth="1"/>
    <col min="7" max="7" width="9.375" style="2" hidden="1" customWidth="1"/>
    <col min="8" max="8" width="15.875" style="3" customWidth="1"/>
    <col min="9" max="11" width="10.25" style="2" hidden="1" customWidth="1"/>
    <col min="12" max="15" width="9.375" style="2" hidden="1" customWidth="1"/>
    <col min="16" max="17" width="10.25" style="2" hidden="1" customWidth="1"/>
    <col min="18" max="19" width="9.375" style="2" hidden="1" customWidth="1"/>
    <col min="20" max="22" width="6.75" style="2" hidden="1" customWidth="1"/>
    <col min="23" max="16384" width="8" style="2"/>
  </cols>
  <sheetData>
    <row r="1" spans="1:22">
      <c r="A1" s="4"/>
      <c r="B1" s="4"/>
      <c r="C1" s="4"/>
      <c r="D1" s="4"/>
      <c r="E1" s="4"/>
      <c r="F1" s="4"/>
      <c r="G1" s="4"/>
      <c r="H1" s="4"/>
      <c r="I1" s="4"/>
      <c r="J1" s="4"/>
      <c r="K1" s="4"/>
      <c r="L1" s="4"/>
      <c r="M1" s="4"/>
      <c r="N1" s="4"/>
      <c r="O1" s="4"/>
      <c r="P1" s="4"/>
      <c r="Q1" s="4"/>
      <c r="R1" s="4"/>
      <c r="S1" s="4"/>
      <c r="T1" s="4"/>
      <c r="U1" s="4"/>
      <c r="V1" s="4"/>
    </row>
    <row r="2" spans="1:22" ht="27.75" customHeight="1">
      <c r="A2" s="48" t="s">
        <v>268</v>
      </c>
      <c r="B2" s="48"/>
      <c r="C2" s="48"/>
      <c r="D2" s="48"/>
      <c r="E2" s="48"/>
      <c r="F2" s="48"/>
      <c r="G2" s="48"/>
      <c r="H2" s="48"/>
      <c r="I2" s="48"/>
      <c r="J2" s="48"/>
      <c r="K2" s="48"/>
      <c r="L2" s="48"/>
      <c r="M2" s="48"/>
      <c r="N2" s="48"/>
      <c r="O2" s="48"/>
      <c r="P2" s="48"/>
      <c r="Q2" s="48"/>
      <c r="R2" s="48"/>
      <c r="S2" s="48"/>
      <c r="T2" s="48"/>
      <c r="U2" s="48"/>
      <c r="V2" s="48"/>
    </row>
    <row r="3" spans="1:22" ht="12.75" customHeight="1">
      <c r="A3" s="4"/>
      <c r="B3" s="4"/>
      <c r="C3" s="4"/>
      <c r="D3" s="4"/>
      <c r="E3" s="4"/>
      <c r="F3" s="4"/>
      <c r="G3" s="4"/>
      <c r="H3" s="4"/>
      <c r="I3" s="4"/>
      <c r="J3" s="4"/>
      <c r="K3" s="4"/>
      <c r="L3" s="4"/>
      <c r="M3" s="4"/>
      <c r="N3" s="4"/>
      <c r="O3" s="4"/>
      <c r="P3" s="4"/>
      <c r="Q3" s="4"/>
      <c r="R3" s="4"/>
      <c r="S3" s="4"/>
      <c r="T3" s="4"/>
      <c r="U3" s="4"/>
      <c r="V3" s="4"/>
    </row>
    <row r="4" spans="1:22" ht="18" customHeight="1">
      <c r="A4" s="5"/>
      <c r="B4" s="6" t="s">
        <v>27</v>
      </c>
      <c r="C4" s="7"/>
      <c r="D4" s="8" t="s">
        <v>28</v>
      </c>
      <c r="E4" s="9" t="s">
        <v>29</v>
      </c>
      <c r="F4" s="10" t="s">
        <v>30</v>
      </c>
      <c r="G4" s="11" t="s">
        <v>5</v>
      </c>
      <c r="H4" s="12" t="s">
        <v>6</v>
      </c>
      <c r="I4" s="23" t="s">
        <v>7</v>
      </c>
      <c r="J4" s="24" t="s">
        <v>8</v>
      </c>
      <c r="K4" s="24" t="s">
        <v>9</v>
      </c>
      <c r="L4" s="24" t="s">
        <v>10</v>
      </c>
      <c r="M4" s="24" t="s">
        <v>11</v>
      </c>
      <c r="N4" s="24" t="s">
        <v>12</v>
      </c>
      <c r="O4" s="24" t="s">
        <v>13</v>
      </c>
      <c r="P4" s="24" t="s">
        <v>14</v>
      </c>
      <c r="Q4" s="24" t="s">
        <v>15</v>
      </c>
      <c r="R4" s="24" t="s">
        <v>16</v>
      </c>
      <c r="S4" s="24" t="s">
        <v>17</v>
      </c>
      <c r="T4" s="29" t="s">
        <v>31</v>
      </c>
      <c r="U4" s="29" t="s">
        <v>19</v>
      </c>
      <c r="V4" s="29" t="s">
        <v>20</v>
      </c>
    </row>
    <row r="5" spans="1:22" ht="18" customHeight="1">
      <c r="A5" s="49" t="s">
        <v>32</v>
      </c>
      <c r="B5" s="50"/>
      <c r="C5" s="13">
        <f>C6+C15+C18+C20+C22+C36+C38+C43+C45+C63+C65+C71+C89+C104+C107+C135+C141+C145</f>
        <v>1932366</v>
      </c>
      <c r="D5" s="13">
        <f t="shared" ref="D5:V5" si="0">D6+D15+D18+D20+D22+D36+D38+D43+D45+D63+D65+D71+D89+D104+D107+D135+D141+D145</f>
        <v>1932366</v>
      </c>
      <c r="E5" s="13">
        <f t="shared" si="0"/>
        <v>130756</v>
      </c>
      <c r="F5" s="13">
        <f t="shared" si="0"/>
        <v>1801610</v>
      </c>
      <c r="G5" s="13">
        <f t="shared" si="0"/>
        <v>143518</v>
      </c>
      <c r="H5" s="14">
        <f t="shared" si="0"/>
        <v>167676</v>
      </c>
      <c r="I5" s="25">
        <f t="shared" si="0"/>
        <v>143217</v>
      </c>
      <c r="J5" s="26">
        <f t="shared" si="0"/>
        <v>191268</v>
      </c>
      <c r="K5" s="26">
        <f t="shared" si="0"/>
        <v>174870</v>
      </c>
      <c r="L5" s="26">
        <f t="shared" si="0"/>
        <v>109627</v>
      </c>
      <c r="M5" s="26">
        <f t="shared" si="0"/>
        <v>118613</v>
      </c>
      <c r="N5" s="26">
        <f t="shared" si="0"/>
        <v>89396</v>
      </c>
      <c r="O5" s="26">
        <f t="shared" si="0"/>
        <v>137506</v>
      </c>
      <c r="P5" s="26">
        <f t="shared" si="0"/>
        <v>145869</v>
      </c>
      <c r="Q5" s="26">
        <f t="shared" si="0"/>
        <v>136151</v>
      </c>
      <c r="R5" s="26">
        <f t="shared" si="0"/>
        <v>113808</v>
      </c>
      <c r="S5" s="26">
        <f t="shared" si="0"/>
        <v>130076</v>
      </c>
      <c r="T5" s="26">
        <f t="shared" si="0"/>
        <v>15</v>
      </c>
      <c r="U5" s="26">
        <f t="shared" si="0"/>
        <v>0</v>
      </c>
      <c r="V5" s="26">
        <f t="shared" si="0"/>
        <v>0</v>
      </c>
    </row>
    <row r="6" spans="1:22" ht="18" customHeight="1">
      <c r="A6" s="15"/>
      <c r="B6" s="15" t="s">
        <v>33</v>
      </c>
      <c r="C6" s="16">
        <f>SUM(C7:C14)</f>
        <v>938431</v>
      </c>
      <c r="D6" s="17">
        <f t="shared" ref="D6:V6" si="1">SUM(D7:D14)</f>
        <v>938431</v>
      </c>
      <c r="E6" s="17">
        <f t="shared" si="1"/>
        <v>93223</v>
      </c>
      <c r="F6" s="17">
        <f t="shared" si="1"/>
        <v>845208</v>
      </c>
      <c r="G6" s="17">
        <f t="shared" si="1"/>
        <v>44879</v>
      </c>
      <c r="H6" s="18">
        <f t="shared" si="1"/>
        <v>92178</v>
      </c>
      <c r="I6" s="27">
        <f t="shared" si="1"/>
        <v>73794</v>
      </c>
      <c r="J6" s="17">
        <f t="shared" si="1"/>
        <v>90874</v>
      </c>
      <c r="K6" s="17">
        <f t="shared" si="1"/>
        <v>95865</v>
      </c>
      <c r="L6" s="17">
        <f t="shared" si="1"/>
        <v>45296</v>
      </c>
      <c r="M6" s="17">
        <f t="shared" si="1"/>
        <v>60339</v>
      </c>
      <c r="N6" s="17">
        <f t="shared" si="1"/>
        <v>25707</v>
      </c>
      <c r="O6" s="17">
        <f t="shared" si="1"/>
        <v>54523</v>
      </c>
      <c r="P6" s="17">
        <f t="shared" si="1"/>
        <v>71354</v>
      </c>
      <c r="Q6" s="17">
        <f t="shared" si="1"/>
        <v>80801</v>
      </c>
      <c r="R6" s="17">
        <f t="shared" si="1"/>
        <v>51809</v>
      </c>
      <c r="S6" s="17">
        <f t="shared" si="1"/>
        <v>57789</v>
      </c>
      <c r="T6" s="17">
        <f t="shared" si="1"/>
        <v>0</v>
      </c>
      <c r="U6" s="17">
        <f t="shared" si="1"/>
        <v>0</v>
      </c>
      <c r="V6" s="30">
        <f t="shared" si="1"/>
        <v>0</v>
      </c>
    </row>
    <row r="7" spans="1:22" ht="18" customHeight="1">
      <c r="A7" s="19" t="s">
        <v>34</v>
      </c>
      <c r="B7" s="19" t="s">
        <v>35</v>
      </c>
      <c r="C7" s="17">
        <v>31856</v>
      </c>
      <c r="D7" s="17">
        <f>E7+F7</f>
        <v>31856</v>
      </c>
      <c r="E7" s="17">
        <v>3312</v>
      </c>
      <c r="F7" s="17">
        <f>SUM(G7:V7)</f>
        <v>28544</v>
      </c>
      <c r="G7" s="17">
        <v>2854</v>
      </c>
      <c r="H7" s="18">
        <v>2472</v>
      </c>
      <c r="I7" s="27">
        <v>2203</v>
      </c>
      <c r="J7" s="17">
        <v>2507</v>
      </c>
      <c r="K7" s="17">
        <v>2454</v>
      </c>
      <c r="L7" s="17">
        <v>1922</v>
      </c>
      <c r="M7" s="17">
        <v>1663</v>
      </c>
      <c r="N7" s="17">
        <v>2878</v>
      </c>
      <c r="O7" s="17">
        <v>2311</v>
      </c>
      <c r="P7" s="17">
        <v>1840</v>
      </c>
      <c r="Q7" s="17">
        <v>2056</v>
      </c>
      <c r="R7" s="17">
        <v>1517</v>
      </c>
      <c r="S7" s="17">
        <v>1867</v>
      </c>
      <c r="T7" s="17"/>
      <c r="U7" s="17"/>
      <c r="V7" s="30"/>
    </row>
    <row r="8" spans="1:22" ht="18" customHeight="1">
      <c r="A8" s="19" t="s">
        <v>36</v>
      </c>
      <c r="B8" s="19" t="s">
        <v>37</v>
      </c>
      <c r="C8" s="17">
        <v>7144</v>
      </c>
      <c r="D8" s="17">
        <f t="shared" ref="D8:D14" si="2">E8+F8</f>
        <v>7144</v>
      </c>
      <c r="E8" s="17"/>
      <c r="F8" s="17">
        <f t="shared" ref="F8:F14" si="3">SUM(G8:V8)</f>
        <v>7144</v>
      </c>
      <c r="G8" s="17">
        <v>783</v>
      </c>
      <c r="H8" s="18">
        <v>599</v>
      </c>
      <c r="I8" s="27">
        <v>589</v>
      </c>
      <c r="J8" s="17">
        <v>651</v>
      </c>
      <c r="K8" s="17">
        <v>571</v>
      </c>
      <c r="L8" s="17">
        <v>447</v>
      </c>
      <c r="M8" s="17">
        <v>474</v>
      </c>
      <c r="N8" s="17">
        <v>556</v>
      </c>
      <c r="O8" s="17">
        <v>566</v>
      </c>
      <c r="P8" s="17">
        <v>509</v>
      </c>
      <c r="Q8" s="17">
        <v>514</v>
      </c>
      <c r="R8" s="17">
        <v>422</v>
      </c>
      <c r="S8" s="17">
        <v>463</v>
      </c>
      <c r="T8" s="17"/>
      <c r="U8" s="17"/>
      <c r="V8" s="30"/>
    </row>
    <row r="9" spans="1:22" ht="18" customHeight="1">
      <c r="A9" s="19" t="s">
        <v>38</v>
      </c>
      <c r="B9" s="19" t="s">
        <v>39</v>
      </c>
      <c r="C9" s="17">
        <v>875</v>
      </c>
      <c r="D9" s="17">
        <f t="shared" si="2"/>
        <v>875</v>
      </c>
      <c r="E9" s="17"/>
      <c r="F9" s="17">
        <f t="shared" si="3"/>
        <v>875</v>
      </c>
      <c r="G9" s="17">
        <v>202</v>
      </c>
      <c r="H9" s="18">
        <v>9</v>
      </c>
      <c r="I9" s="27">
        <v>10</v>
      </c>
      <c r="J9" s="17">
        <v>11</v>
      </c>
      <c r="K9" s="17">
        <v>90</v>
      </c>
      <c r="L9" s="17">
        <v>283</v>
      </c>
      <c r="M9" s="17">
        <v>10</v>
      </c>
      <c r="N9" s="17">
        <v>19</v>
      </c>
      <c r="O9" s="17">
        <v>216</v>
      </c>
      <c r="P9" s="17">
        <v>11</v>
      </c>
      <c r="Q9" s="17">
        <v>4</v>
      </c>
      <c r="R9" s="17">
        <v>4</v>
      </c>
      <c r="S9" s="17">
        <v>6</v>
      </c>
      <c r="T9" s="17"/>
      <c r="U9" s="17"/>
      <c r="V9" s="30"/>
    </row>
    <row r="10" spans="1:22" ht="18" customHeight="1">
      <c r="A10" s="19" t="s">
        <v>40</v>
      </c>
      <c r="B10" s="19" t="s">
        <v>41</v>
      </c>
      <c r="C10" s="17">
        <v>946</v>
      </c>
      <c r="D10" s="17">
        <f t="shared" si="2"/>
        <v>946</v>
      </c>
      <c r="E10" s="17"/>
      <c r="F10" s="17">
        <f t="shared" si="3"/>
        <v>946</v>
      </c>
      <c r="G10" s="17">
        <v>448</v>
      </c>
      <c r="H10" s="18">
        <v>110</v>
      </c>
      <c r="I10" s="27">
        <v>36</v>
      </c>
      <c r="J10" s="17">
        <v>48</v>
      </c>
      <c r="K10" s="17">
        <v>20</v>
      </c>
      <c r="L10" s="17">
        <v>40</v>
      </c>
      <c r="M10" s="17">
        <v>24</v>
      </c>
      <c r="N10" s="17">
        <v>56</v>
      </c>
      <c r="O10" s="17">
        <v>68</v>
      </c>
      <c r="P10" s="17">
        <v>16</v>
      </c>
      <c r="Q10" s="17">
        <v>16</v>
      </c>
      <c r="R10" s="17">
        <v>20</v>
      </c>
      <c r="S10" s="17">
        <v>44</v>
      </c>
      <c r="T10" s="17"/>
      <c r="U10" s="17"/>
      <c r="V10" s="30"/>
    </row>
    <row r="11" spans="1:22" ht="18" customHeight="1">
      <c r="A11" s="19" t="s">
        <v>42</v>
      </c>
      <c r="B11" s="19" t="s">
        <v>43</v>
      </c>
      <c r="C11" s="17">
        <v>3550</v>
      </c>
      <c r="D11" s="17">
        <f t="shared" si="2"/>
        <v>3550</v>
      </c>
      <c r="E11" s="17"/>
      <c r="F11" s="17">
        <f t="shared" si="3"/>
        <v>3550</v>
      </c>
      <c r="G11" s="17">
        <v>88</v>
      </c>
      <c r="H11" s="18">
        <v>266</v>
      </c>
      <c r="I11" s="27">
        <v>128</v>
      </c>
      <c r="J11" s="17">
        <v>57</v>
      </c>
      <c r="K11" s="17">
        <v>139</v>
      </c>
      <c r="L11" s="17"/>
      <c r="M11" s="17"/>
      <c r="N11" s="17">
        <v>98</v>
      </c>
      <c r="O11" s="17"/>
      <c r="P11" s="17"/>
      <c r="Q11" s="17">
        <v>266</v>
      </c>
      <c r="R11" s="17">
        <v>1146</v>
      </c>
      <c r="S11" s="17">
        <v>1362</v>
      </c>
      <c r="T11" s="17"/>
      <c r="U11" s="17"/>
      <c r="V11" s="30"/>
    </row>
    <row r="12" spans="1:22" ht="18" customHeight="1">
      <c r="A12" s="19" t="s">
        <v>44</v>
      </c>
      <c r="B12" s="19" t="s">
        <v>45</v>
      </c>
      <c r="C12" s="17">
        <v>16381</v>
      </c>
      <c r="D12" s="17">
        <f t="shared" si="2"/>
        <v>16381</v>
      </c>
      <c r="E12" s="17">
        <v>38</v>
      </c>
      <c r="F12" s="17">
        <f t="shared" si="3"/>
        <v>16343</v>
      </c>
      <c r="G12" s="17">
        <v>1349</v>
      </c>
      <c r="H12" s="18">
        <v>1173</v>
      </c>
      <c r="I12" s="27">
        <v>1354</v>
      </c>
      <c r="J12" s="17">
        <v>1600</v>
      </c>
      <c r="K12" s="17">
        <v>1877</v>
      </c>
      <c r="L12" s="17">
        <v>1072</v>
      </c>
      <c r="M12" s="17">
        <v>998</v>
      </c>
      <c r="N12" s="17">
        <v>1054</v>
      </c>
      <c r="O12" s="17">
        <v>1581</v>
      </c>
      <c r="P12" s="17">
        <v>1275</v>
      </c>
      <c r="Q12" s="17">
        <v>1164</v>
      </c>
      <c r="R12" s="17">
        <v>653</v>
      </c>
      <c r="S12" s="17">
        <v>1193</v>
      </c>
      <c r="T12" s="17"/>
      <c r="U12" s="17"/>
      <c r="V12" s="30"/>
    </row>
    <row r="13" spans="1:22" ht="18" customHeight="1">
      <c r="A13" s="19" t="s">
        <v>46</v>
      </c>
      <c r="B13" s="19" t="s">
        <v>47</v>
      </c>
      <c r="C13" s="17">
        <v>855313</v>
      </c>
      <c r="D13" s="17">
        <f t="shared" si="2"/>
        <v>855313</v>
      </c>
      <c r="E13" s="17">
        <v>87481</v>
      </c>
      <c r="F13" s="17">
        <f t="shared" si="3"/>
        <v>767832</v>
      </c>
      <c r="G13" s="17">
        <v>37063</v>
      </c>
      <c r="H13" s="18">
        <v>85791</v>
      </c>
      <c r="I13" s="27">
        <v>67950</v>
      </c>
      <c r="J13" s="17">
        <v>84132</v>
      </c>
      <c r="K13" s="17">
        <v>88994</v>
      </c>
      <c r="L13" s="17">
        <v>40362</v>
      </c>
      <c r="M13" s="17">
        <v>55988</v>
      </c>
      <c r="N13" s="17">
        <v>18910</v>
      </c>
      <c r="O13" s="17">
        <v>48185</v>
      </c>
      <c r="P13" s="17">
        <v>66443</v>
      </c>
      <c r="Q13" s="17">
        <v>75493</v>
      </c>
      <c r="R13" s="17">
        <v>46939</v>
      </c>
      <c r="S13" s="17">
        <v>51582</v>
      </c>
      <c r="T13" s="17"/>
      <c r="U13" s="17"/>
      <c r="V13" s="30"/>
    </row>
    <row r="14" spans="1:22" ht="18" customHeight="1">
      <c r="A14" s="19" t="s">
        <v>48</v>
      </c>
      <c r="B14" s="19" t="s">
        <v>49</v>
      </c>
      <c r="C14" s="17">
        <v>22366</v>
      </c>
      <c r="D14" s="17">
        <f t="shared" si="2"/>
        <v>22366</v>
      </c>
      <c r="E14" s="17">
        <v>2392</v>
      </c>
      <c r="F14" s="17">
        <f t="shared" si="3"/>
        <v>19974</v>
      </c>
      <c r="G14" s="17">
        <v>2092</v>
      </c>
      <c r="H14" s="18">
        <v>1758</v>
      </c>
      <c r="I14" s="27">
        <v>1524</v>
      </c>
      <c r="J14" s="17">
        <v>1868</v>
      </c>
      <c r="K14" s="17">
        <v>1720</v>
      </c>
      <c r="L14" s="17">
        <v>1170</v>
      </c>
      <c r="M14" s="17">
        <v>1182</v>
      </c>
      <c r="N14" s="17">
        <v>2136</v>
      </c>
      <c r="O14" s="17">
        <v>1596</v>
      </c>
      <c r="P14" s="17">
        <v>1260</v>
      </c>
      <c r="Q14" s="17">
        <v>1288</v>
      </c>
      <c r="R14" s="17">
        <v>1108</v>
      </c>
      <c r="S14" s="17">
        <v>1272</v>
      </c>
      <c r="T14" s="17"/>
      <c r="U14" s="17"/>
      <c r="V14" s="30"/>
    </row>
    <row r="15" spans="1:22" ht="18" customHeight="1">
      <c r="A15" s="15"/>
      <c r="B15" s="15" t="s">
        <v>50</v>
      </c>
      <c r="C15" s="16">
        <f>SUM(C16:C17)</f>
        <v>204619</v>
      </c>
      <c r="D15" s="17">
        <f t="shared" ref="D15:V15" si="4">SUM(D16:D17)</f>
        <v>204619</v>
      </c>
      <c r="E15" s="17">
        <f t="shared" si="4"/>
        <v>0</v>
      </c>
      <c r="F15" s="17">
        <f t="shared" si="4"/>
        <v>204619</v>
      </c>
      <c r="G15" s="17">
        <f t="shared" si="4"/>
        <v>19316</v>
      </c>
      <c r="H15" s="18">
        <f t="shared" si="4"/>
        <v>14341</v>
      </c>
      <c r="I15" s="27">
        <f t="shared" si="4"/>
        <v>17587</v>
      </c>
      <c r="J15" s="17">
        <f t="shared" si="4"/>
        <v>26061</v>
      </c>
      <c r="K15" s="17">
        <f t="shared" si="4"/>
        <v>17529</v>
      </c>
      <c r="L15" s="17">
        <f t="shared" si="4"/>
        <v>16287</v>
      </c>
      <c r="M15" s="17">
        <f t="shared" si="4"/>
        <v>11703</v>
      </c>
      <c r="N15" s="17">
        <f t="shared" si="4"/>
        <v>17251</v>
      </c>
      <c r="O15" s="17">
        <f t="shared" si="4"/>
        <v>16768</v>
      </c>
      <c r="P15" s="17">
        <f t="shared" si="4"/>
        <v>15221</v>
      </c>
      <c r="Q15" s="17">
        <f t="shared" si="4"/>
        <v>11135</v>
      </c>
      <c r="R15" s="17">
        <f t="shared" si="4"/>
        <v>10445</v>
      </c>
      <c r="S15" s="17">
        <f t="shared" si="4"/>
        <v>10975</v>
      </c>
      <c r="T15" s="17">
        <f t="shared" si="4"/>
        <v>0</v>
      </c>
      <c r="U15" s="17">
        <f t="shared" si="4"/>
        <v>0</v>
      </c>
      <c r="V15" s="30">
        <f t="shared" si="4"/>
        <v>0</v>
      </c>
    </row>
    <row r="16" spans="1:22" ht="18" customHeight="1">
      <c r="A16" s="19" t="s">
        <v>51</v>
      </c>
      <c r="B16" s="19" t="s">
        <v>52</v>
      </c>
      <c r="C16" s="17">
        <v>28304</v>
      </c>
      <c r="D16" s="17">
        <f>E16+F16</f>
        <v>28304</v>
      </c>
      <c r="E16" s="17"/>
      <c r="F16" s="17">
        <f>SUM(G16:V16)</f>
        <v>28304</v>
      </c>
      <c r="G16" s="17">
        <v>19316</v>
      </c>
      <c r="H16" s="18">
        <v>8988</v>
      </c>
      <c r="I16" s="27"/>
      <c r="J16" s="17"/>
      <c r="K16" s="17"/>
      <c r="L16" s="17"/>
      <c r="M16" s="17"/>
      <c r="N16" s="17"/>
      <c r="O16" s="17"/>
      <c r="P16" s="17"/>
      <c r="Q16" s="17"/>
      <c r="R16" s="17"/>
      <c r="S16" s="17"/>
      <c r="T16" s="17"/>
      <c r="U16" s="17"/>
      <c r="V16" s="30"/>
    </row>
    <row r="17" spans="1:22" ht="18" customHeight="1">
      <c r="A17" s="19" t="s">
        <v>53</v>
      </c>
      <c r="B17" s="19" t="s">
        <v>52</v>
      </c>
      <c r="C17" s="17">
        <v>176315</v>
      </c>
      <c r="D17" s="17">
        <f>E17+F17</f>
        <v>176315</v>
      </c>
      <c r="E17" s="17"/>
      <c r="F17" s="17">
        <f>SUM(G17:V17)</f>
        <v>176315</v>
      </c>
      <c r="G17" s="17"/>
      <c r="H17" s="18">
        <v>5353</v>
      </c>
      <c r="I17" s="27">
        <v>17587</v>
      </c>
      <c r="J17" s="17">
        <v>26061</v>
      </c>
      <c r="K17" s="17">
        <v>17529</v>
      </c>
      <c r="L17" s="17">
        <v>16287</v>
      </c>
      <c r="M17" s="17">
        <v>11703</v>
      </c>
      <c r="N17" s="17">
        <v>17251</v>
      </c>
      <c r="O17" s="17">
        <v>16768</v>
      </c>
      <c r="P17" s="17">
        <v>15221</v>
      </c>
      <c r="Q17" s="17">
        <v>11135</v>
      </c>
      <c r="R17" s="17">
        <v>10445</v>
      </c>
      <c r="S17" s="17">
        <v>10975</v>
      </c>
      <c r="T17" s="17"/>
      <c r="U17" s="17"/>
      <c r="V17" s="30"/>
    </row>
    <row r="18" spans="1:22" ht="18" customHeight="1">
      <c r="A18" s="15"/>
      <c r="B18" s="15" t="s">
        <v>54</v>
      </c>
      <c r="C18" s="16">
        <f>SUM(C19)</f>
        <v>10329</v>
      </c>
      <c r="D18" s="17">
        <f t="shared" ref="D18:V18" si="5">SUM(D19)</f>
        <v>10329</v>
      </c>
      <c r="E18" s="17">
        <f t="shared" si="5"/>
        <v>1074</v>
      </c>
      <c r="F18" s="17">
        <f t="shared" si="5"/>
        <v>9255</v>
      </c>
      <c r="G18" s="17">
        <f t="shared" si="5"/>
        <v>69</v>
      </c>
      <c r="H18" s="18">
        <f t="shared" si="5"/>
        <v>1261</v>
      </c>
      <c r="I18" s="27">
        <f t="shared" si="5"/>
        <v>0</v>
      </c>
      <c r="J18" s="17">
        <f t="shared" si="5"/>
        <v>0</v>
      </c>
      <c r="K18" s="17">
        <f t="shared" si="5"/>
        <v>0</v>
      </c>
      <c r="L18" s="17">
        <f t="shared" si="5"/>
        <v>0</v>
      </c>
      <c r="M18" s="17">
        <f t="shared" si="5"/>
        <v>0</v>
      </c>
      <c r="N18" s="17">
        <f t="shared" si="5"/>
        <v>3105</v>
      </c>
      <c r="O18" s="17">
        <f t="shared" si="5"/>
        <v>895</v>
      </c>
      <c r="P18" s="17">
        <f t="shared" si="5"/>
        <v>0</v>
      </c>
      <c r="Q18" s="17">
        <f t="shared" si="5"/>
        <v>1606</v>
      </c>
      <c r="R18" s="17">
        <f t="shared" si="5"/>
        <v>0</v>
      </c>
      <c r="S18" s="17">
        <f t="shared" si="5"/>
        <v>2319</v>
      </c>
      <c r="T18" s="17">
        <f t="shared" si="5"/>
        <v>0</v>
      </c>
      <c r="U18" s="17">
        <f t="shared" si="5"/>
        <v>0</v>
      </c>
      <c r="V18" s="30">
        <f t="shared" si="5"/>
        <v>0</v>
      </c>
    </row>
    <row r="19" spans="1:22" ht="18" customHeight="1">
      <c r="A19" s="19" t="s">
        <v>55</v>
      </c>
      <c r="B19" s="19" t="s">
        <v>56</v>
      </c>
      <c r="C19" s="17">
        <v>10329</v>
      </c>
      <c r="D19" s="17">
        <f>E19+F19</f>
        <v>10329</v>
      </c>
      <c r="E19" s="17">
        <v>1074</v>
      </c>
      <c r="F19" s="17">
        <f>SUM(G19:V19)</f>
        <v>9255</v>
      </c>
      <c r="G19" s="17">
        <v>69</v>
      </c>
      <c r="H19" s="18">
        <v>1261</v>
      </c>
      <c r="I19" s="27"/>
      <c r="J19" s="17"/>
      <c r="K19" s="17"/>
      <c r="L19" s="17"/>
      <c r="M19" s="17"/>
      <c r="N19" s="17">
        <v>3105</v>
      </c>
      <c r="O19" s="17">
        <v>895</v>
      </c>
      <c r="P19" s="17"/>
      <c r="Q19" s="17">
        <v>1606</v>
      </c>
      <c r="R19" s="17"/>
      <c r="S19" s="17">
        <f>3774-1455</f>
        <v>2319</v>
      </c>
      <c r="T19" s="17"/>
      <c r="U19" s="17"/>
      <c r="V19" s="30"/>
    </row>
    <row r="20" spans="1:22" ht="18" customHeight="1">
      <c r="A20" s="15"/>
      <c r="B20" s="15" t="s">
        <v>57</v>
      </c>
      <c r="C20" s="16">
        <f>SUM(C21)</f>
        <v>1386</v>
      </c>
      <c r="D20" s="17">
        <f t="shared" ref="D20:V20" si="6">SUM(D21)</f>
        <v>1386</v>
      </c>
      <c r="E20" s="17">
        <f t="shared" si="6"/>
        <v>0</v>
      </c>
      <c r="F20" s="17">
        <f t="shared" si="6"/>
        <v>1386</v>
      </c>
      <c r="G20" s="17">
        <f t="shared" si="6"/>
        <v>0</v>
      </c>
      <c r="H20" s="18">
        <f t="shared" si="6"/>
        <v>558</v>
      </c>
      <c r="I20" s="27">
        <f t="shared" si="6"/>
        <v>0</v>
      </c>
      <c r="J20" s="17">
        <f t="shared" si="6"/>
        <v>0</v>
      </c>
      <c r="K20" s="17">
        <f t="shared" si="6"/>
        <v>0</v>
      </c>
      <c r="L20" s="17">
        <f t="shared" si="6"/>
        <v>0</v>
      </c>
      <c r="M20" s="17">
        <f t="shared" si="6"/>
        <v>27</v>
      </c>
      <c r="N20" s="17">
        <f t="shared" si="6"/>
        <v>0</v>
      </c>
      <c r="O20" s="17">
        <f t="shared" si="6"/>
        <v>0</v>
      </c>
      <c r="P20" s="17">
        <f t="shared" si="6"/>
        <v>414</v>
      </c>
      <c r="Q20" s="17">
        <f t="shared" si="6"/>
        <v>0</v>
      </c>
      <c r="R20" s="17">
        <f t="shared" si="6"/>
        <v>12</v>
      </c>
      <c r="S20" s="17">
        <f t="shared" si="6"/>
        <v>375</v>
      </c>
      <c r="T20" s="17">
        <f t="shared" si="6"/>
        <v>0</v>
      </c>
      <c r="U20" s="17">
        <f t="shared" si="6"/>
        <v>0</v>
      </c>
      <c r="V20" s="30">
        <f t="shared" si="6"/>
        <v>0</v>
      </c>
    </row>
    <row r="21" spans="1:22" ht="18" customHeight="1">
      <c r="A21" s="19" t="s">
        <v>58</v>
      </c>
      <c r="B21" s="19" t="s">
        <v>59</v>
      </c>
      <c r="C21" s="17">
        <v>1386</v>
      </c>
      <c r="D21" s="17">
        <f>E21+F21</f>
        <v>1386</v>
      </c>
      <c r="E21" s="17"/>
      <c r="F21" s="17">
        <f>SUM(G21:V21)</f>
        <v>1386</v>
      </c>
      <c r="G21" s="17"/>
      <c r="H21" s="18">
        <v>558</v>
      </c>
      <c r="I21" s="27"/>
      <c r="J21" s="17"/>
      <c r="K21" s="17"/>
      <c r="L21" s="17"/>
      <c r="M21" s="17">
        <v>27</v>
      </c>
      <c r="N21" s="17"/>
      <c r="O21" s="17"/>
      <c r="P21" s="17">
        <v>414</v>
      </c>
      <c r="Q21" s="17"/>
      <c r="R21" s="17">
        <v>12</v>
      </c>
      <c r="S21" s="17">
        <v>375</v>
      </c>
      <c r="T21" s="17"/>
      <c r="U21" s="17"/>
      <c r="V21" s="30"/>
    </row>
    <row r="22" spans="1:22" ht="18" customHeight="1">
      <c r="A22" s="15"/>
      <c r="B22" s="15" t="s">
        <v>60</v>
      </c>
      <c r="C22" s="16">
        <f>SUM(C23:C35)</f>
        <v>191189</v>
      </c>
      <c r="D22" s="17">
        <f t="shared" ref="D22:V22" si="7">SUM(D23:D35)</f>
        <v>191189</v>
      </c>
      <c r="E22" s="17">
        <f t="shared" si="7"/>
        <v>8092</v>
      </c>
      <c r="F22" s="17">
        <f t="shared" si="7"/>
        <v>183097</v>
      </c>
      <c r="G22" s="17">
        <f t="shared" si="7"/>
        <v>16942</v>
      </c>
      <c r="H22" s="18">
        <f t="shared" si="7"/>
        <v>15525</v>
      </c>
      <c r="I22" s="27">
        <f t="shared" si="7"/>
        <v>14450</v>
      </c>
      <c r="J22" s="17">
        <f t="shared" si="7"/>
        <v>20377</v>
      </c>
      <c r="K22" s="17">
        <f t="shared" si="7"/>
        <v>16449</v>
      </c>
      <c r="L22" s="17">
        <f t="shared" si="7"/>
        <v>11893</v>
      </c>
      <c r="M22" s="17">
        <f t="shared" si="7"/>
        <v>11954</v>
      </c>
      <c r="N22" s="17">
        <f t="shared" si="7"/>
        <v>13329</v>
      </c>
      <c r="O22" s="17">
        <f t="shared" si="7"/>
        <v>14316</v>
      </c>
      <c r="P22" s="17">
        <f t="shared" si="7"/>
        <v>13015</v>
      </c>
      <c r="Q22" s="17">
        <f t="shared" si="7"/>
        <v>12264</v>
      </c>
      <c r="R22" s="17">
        <f t="shared" si="7"/>
        <v>11207</v>
      </c>
      <c r="S22" s="17">
        <f t="shared" si="7"/>
        <v>11361</v>
      </c>
      <c r="T22" s="17">
        <f t="shared" si="7"/>
        <v>15</v>
      </c>
      <c r="U22" s="17">
        <f t="shared" si="7"/>
        <v>0</v>
      </c>
      <c r="V22" s="30">
        <f t="shared" si="7"/>
        <v>0</v>
      </c>
    </row>
    <row r="23" spans="1:22" ht="18" customHeight="1">
      <c r="A23" s="19" t="s">
        <v>61</v>
      </c>
      <c r="B23" s="19" t="s">
        <v>62</v>
      </c>
      <c r="C23" s="17">
        <v>15579</v>
      </c>
      <c r="D23" s="17">
        <f t="shared" ref="D23:D28" si="8">E23+F23</f>
        <v>15579</v>
      </c>
      <c r="E23" s="17">
        <v>2363</v>
      </c>
      <c r="F23" s="17">
        <f t="shared" ref="F23:F28" si="9">SUM(G23:V23)</f>
        <v>13216</v>
      </c>
      <c r="G23" s="17">
        <v>0</v>
      </c>
      <c r="H23" s="18">
        <v>1308</v>
      </c>
      <c r="I23" s="27">
        <v>1209</v>
      </c>
      <c r="J23" s="17">
        <v>1224</v>
      </c>
      <c r="K23" s="17">
        <v>1168</v>
      </c>
      <c r="L23" s="17">
        <v>887</v>
      </c>
      <c r="M23" s="17">
        <v>808</v>
      </c>
      <c r="N23" s="17">
        <v>1765</v>
      </c>
      <c r="O23" s="17">
        <v>1007</v>
      </c>
      <c r="P23" s="17">
        <v>1080</v>
      </c>
      <c r="Q23" s="17">
        <v>954</v>
      </c>
      <c r="R23" s="17">
        <v>885</v>
      </c>
      <c r="S23" s="17">
        <v>921</v>
      </c>
      <c r="T23" s="17"/>
      <c r="U23" s="17"/>
      <c r="V23" s="30"/>
    </row>
    <row r="24" spans="1:22" ht="18" customHeight="1">
      <c r="A24" s="19" t="s">
        <v>63</v>
      </c>
      <c r="B24" s="19" t="s">
        <v>64</v>
      </c>
      <c r="C24" s="17">
        <v>716</v>
      </c>
      <c r="D24" s="17">
        <f t="shared" si="8"/>
        <v>716</v>
      </c>
      <c r="E24" s="17">
        <v>48</v>
      </c>
      <c r="F24" s="17">
        <f t="shared" si="9"/>
        <v>668</v>
      </c>
      <c r="G24" s="17">
        <v>68</v>
      </c>
      <c r="H24" s="18">
        <v>64</v>
      </c>
      <c r="I24" s="27">
        <v>68</v>
      </c>
      <c r="J24" s="17">
        <v>76</v>
      </c>
      <c r="K24" s="17">
        <v>44</v>
      </c>
      <c r="L24" s="17">
        <v>48</v>
      </c>
      <c r="M24" s="17">
        <v>36</v>
      </c>
      <c r="N24" s="17">
        <v>60</v>
      </c>
      <c r="O24" s="17">
        <v>44</v>
      </c>
      <c r="P24" s="17">
        <v>52</v>
      </c>
      <c r="Q24" s="17">
        <v>36</v>
      </c>
      <c r="R24" s="17">
        <v>44</v>
      </c>
      <c r="S24" s="17">
        <v>28</v>
      </c>
      <c r="T24" s="17"/>
      <c r="U24" s="17"/>
      <c r="V24" s="30"/>
    </row>
    <row r="25" spans="1:22" ht="18" customHeight="1">
      <c r="A25" s="19" t="s">
        <v>65</v>
      </c>
      <c r="B25" s="19" t="s">
        <v>66</v>
      </c>
      <c r="C25" s="17">
        <v>6846</v>
      </c>
      <c r="D25" s="17">
        <f t="shared" si="8"/>
        <v>6846</v>
      </c>
      <c r="E25" s="17"/>
      <c r="F25" s="17">
        <f t="shared" si="9"/>
        <v>6846</v>
      </c>
      <c r="G25" s="17">
        <v>480</v>
      </c>
      <c r="H25" s="18">
        <v>457</v>
      </c>
      <c r="I25" s="27">
        <v>500</v>
      </c>
      <c r="J25" s="17">
        <v>780</v>
      </c>
      <c r="K25" s="17">
        <v>713</v>
      </c>
      <c r="L25" s="17">
        <v>548</v>
      </c>
      <c r="M25" s="17">
        <v>530</v>
      </c>
      <c r="N25" s="17">
        <v>447</v>
      </c>
      <c r="O25" s="17">
        <v>606</v>
      </c>
      <c r="P25" s="17">
        <v>529</v>
      </c>
      <c r="Q25" s="17">
        <v>420</v>
      </c>
      <c r="R25" s="17">
        <v>415</v>
      </c>
      <c r="S25" s="17">
        <v>421</v>
      </c>
      <c r="T25" s="17"/>
      <c r="U25" s="17"/>
      <c r="V25" s="30"/>
    </row>
    <row r="26" spans="1:22" ht="18" customHeight="1">
      <c r="A26" s="19" t="s">
        <v>67</v>
      </c>
      <c r="B26" s="19" t="s">
        <v>35</v>
      </c>
      <c r="C26" s="17">
        <v>95409</v>
      </c>
      <c r="D26" s="17">
        <f t="shared" si="8"/>
        <v>95409</v>
      </c>
      <c r="E26" s="17">
        <v>3720</v>
      </c>
      <c r="F26" s="17">
        <f t="shared" si="9"/>
        <v>91689</v>
      </c>
      <c r="G26" s="17">
        <v>9416</v>
      </c>
      <c r="H26" s="18">
        <v>7330</v>
      </c>
      <c r="I26" s="27">
        <v>7367</v>
      </c>
      <c r="J26" s="17">
        <v>8364</v>
      </c>
      <c r="K26" s="17">
        <v>7813</v>
      </c>
      <c r="L26" s="17">
        <v>6258</v>
      </c>
      <c r="M26" s="17">
        <v>6197</v>
      </c>
      <c r="N26" s="17">
        <v>6657</v>
      </c>
      <c r="O26" s="17">
        <v>7021</v>
      </c>
      <c r="P26" s="17">
        <v>6700</v>
      </c>
      <c r="Q26" s="17">
        <v>6674</v>
      </c>
      <c r="R26" s="17">
        <v>5675</v>
      </c>
      <c r="S26" s="17">
        <v>6217</v>
      </c>
      <c r="T26" s="17"/>
      <c r="U26" s="17"/>
      <c r="V26" s="30"/>
    </row>
    <row r="27" spans="1:22" ht="18" customHeight="1">
      <c r="A27" s="19" t="s">
        <v>68</v>
      </c>
      <c r="B27" s="19" t="s">
        <v>69</v>
      </c>
      <c r="C27" s="17">
        <v>18624</v>
      </c>
      <c r="D27" s="17">
        <f t="shared" si="8"/>
        <v>18624</v>
      </c>
      <c r="E27" s="17"/>
      <c r="F27" s="17">
        <f t="shared" si="9"/>
        <v>18624</v>
      </c>
      <c r="G27" s="17">
        <v>1993</v>
      </c>
      <c r="H27" s="18">
        <v>1736</v>
      </c>
      <c r="I27" s="27">
        <v>1511</v>
      </c>
      <c r="J27" s="17">
        <v>1970</v>
      </c>
      <c r="K27" s="17">
        <v>2020</v>
      </c>
      <c r="L27" s="17">
        <v>1164</v>
      </c>
      <c r="M27" s="17">
        <v>1304</v>
      </c>
      <c r="N27" s="17">
        <v>838</v>
      </c>
      <c r="O27" s="17">
        <v>1603</v>
      </c>
      <c r="P27" s="17">
        <v>1359</v>
      </c>
      <c r="Q27" s="17">
        <v>1040</v>
      </c>
      <c r="R27" s="17">
        <v>1144</v>
      </c>
      <c r="S27" s="17">
        <v>942</v>
      </c>
      <c r="T27" s="17"/>
      <c r="U27" s="17"/>
      <c r="V27" s="30"/>
    </row>
    <row r="28" spans="1:22" ht="18" customHeight="1">
      <c r="A28" s="19" t="s">
        <v>70</v>
      </c>
      <c r="B28" s="19" t="s">
        <v>69</v>
      </c>
      <c r="C28" s="17">
        <v>30018</v>
      </c>
      <c r="D28" s="17">
        <f t="shared" si="8"/>
        <v>30018</v>
      </c>
      <c r="E28" s="17">
        <v>-1028</v>
      </c>
      <c r="F28" s="17">
        <f t="shared" si="9"/>
        <v>31046</v>
      </c>
      <c r="G28" s="17">
        <v>2867</v>
      </c>
      <c r="H28" s="18">
        <v>2739</v>
      </c>
      <c r="I28" s="27">
        <v>2197</v>
      </c>
      <c r="J28" s="17">
        <v>6067</v>
      </c>
      <c r="K28" s="17">
        <v>2832</v>
      </c>
      <c r="L28" s="17">
        <v>1766</v>
      </c>
      <c r="M28" s="17">
        <v>1881</v>
      </c>
      <c r="N28" s="17">
        <v>1283</v>
      </c>
      <c r="O28" s="17">
        <v>2348</v>
      </c>
      <c r="P28" s="17">
        <v>1997</v>
      </c>
      <c r="Q28" s="17">
        <v>1679</v>
      </c>
      <c r="R28" s="17">
        <v>1893</v>
      </c>
      <c r="S28" s="17">
        <v>1497</v>
      </c>
      <c r="T28" s="17"/>
      <c r="U28" s="17"/>
      <c r="V28" s="30"/>
    </row>
    <row r="29" spans="1:22" ht="18" customHeight="1">
      <c r="A29" s="19" t="s">
        <v>71</v>
      </c>
      <c r="B29" s="19" t="s">
        <v>72</v>
      </c>
      <c r="C29" s="17">
        <v>23286</v>
      </c>
      <c r="D29" s="17">
        <f t="shared" ref="D29:D35" si="10">E29+F29</f>
        <v>23286</v>
      </c>
      <c r="E29" s="17">
        <v>2718</v>
      </c>
      <c r="F29" s="17">
        <f t="shared" ref="F29:F35" si="11">SUM(G29:V29)</f>
        <v>20568</v>
      </c>
      <c r="G29" s="17">
        <v>2094</v>
      </c>
      <c r="H29" s="18">
        <v>1796</v>
      </c>
      <c r="I29" s="27">
        <v>1556</v>
      </c>
      <c r="J29" s="17">
        <v>1858</v>
      </c>
      <c r="K29" s="17">
        <v>1814</v>
      </c>
      <c r="L29" s="17">
        <v>1190</v>
      </c>
      <c r="M29" s="17">
        <v>1184</v>
      </c>
      <c r="N29" s="17">
        <v>2264</v>
      </c>
      <c r="O29" s="17">
        <v>1670</v>
      </c>
      <c r="P29" s="17">
        <v>1272</v>
      </c>
      <c r="Q29" s="17">
        <v>1430</v>
      </c>
      <c r="R29" s="17">
        <v>1122</v>
      </c>
      <c r="S29" s="17">
        <v>1318</v>
      </c>
      <c r="T29" s="17"/>
      <c r="U29" s="17"/>
      <c r="V29" s="30"/>
    </row>
    <row r="30" spans="1:22" ht="18" customHeight="1">
      <c r="A30" s="19" t="s">
        <v>73</v>
      </c>
      <c r="B30" s="19" t="s">
        <v>74</v>
      </c>
      <c r="C30" s="17">
        <v>200</v>
      </c>
      <c r="D30" s="17">
        <f t="shared" si="10"/>
        <v>200</v>
      </c>
      <c r="E30" s="17">
        <v>135</v>
      </c>
      <c r="F30" s="17">
        <f t="shared" si="11"/>
        <v>65</v>
      </c>
      <c r="G30" s="17"/>
      <c r="H30" s="18">
        <v>65</v>
      </c>
      <c r="I30" s="27"/>
      <c r="J30" s="17"/>
      <c r="K30" s="17"/>
      <c r="L30" s="17"/>
      <c r="M30" s="17"/>
      <c r="N30" s="17"/>
      <c r="O30" s="17"/>
      <c r="P30" s="17"/>
      <c r="Q30" s="17"/>
      <c r="R30" s="17"/>
      <c r="S30" s="17"/>
      <c r="T30" s="17"/>
      <c r="U30" s="17"/>
      <c r="V30" s="30"/>
    </row>
    <row r="31" spans="1:22" ht="18" customHeight="1">
      <c r="A31" s="19" t="s">
        <v>75</v>
      </c>
      <c r="B31" s="19" t="s">
        <v>76</v>
      </c>
      <c r="C31" s="17">
        <v>153</v>
      </c>
      <c r="D31" s="17">
        <f t="shared" si="10"/>
        <v>153</v>
      </c>
      <c r="E31" s="17">
        <v>28</v>
      </c>
      <c r="F31" s="17">
        <f t="shared" si="11"/>
        <v>125</v>
      </c>
      <c r="G31" s="17">
        <v>10</v>
      </c>
      <c r="H31" s="18">
        <v>9</v>
      </c>
      <c r="I31" s="27">
        <v>13</v>
      </c>
      <c r="J31" s="17">
        <v>10</v>
      </c>
      <c r="K31" s="17">
        <v>8</v>
      </c>
      <c r="L31" s="17">
        <v>8</v>
      </c>
      <c r="M31" s="17">
        <v>5</v>
      </c>
      <c r="N31" s="17">
        <v>10</v>
      </c>
      <c r="O31" s="17">
        <v>8</v>
      </c>
      <c r="P31" s="17">
        <v>8</v>
      </c>
      <c r="Q31" s="17">
        <v>10</v>
      </c>
      <c r="R31" s="17">
        <v>8</v>
      </c>
      <c r="S31" s="17">
        <v>8</v>
      </c>
      <c r="T31" s="17">
        <v>10</v>
      </c>
      <c r="U31" s="17"/>
      <c r="V31" s="30"/>
    </row>
    <row r="32" spans="1:22" ht="18" customHeight="1">
      <c r="A32" s="19" t="s">
        <v>77</v>
      </c>
      <c r="B32" s="19" t="s">
        <v>78</v>
      </c>
      <c r="C32" s="17">
        <v>79</v>
      </c>
      <c r="D32" s="17">
        <f t="shared" si="10"/>
        <v>79</v>
      </c>
      <c r="E32" s="17">
        <v>15</v>
      </c>
      <c r="F32" s="17">
        <f t="shared" si="11"/>
        <v>64</v>
      </c>
      <c r="G32" s="17">
        <v>5</v>
      </c>
      <c r="H32" s="18">
        <v>4</v>
      </c>
      <c r="I32" s="27">
        <v>7</v>
      </c>
      <c r="J32" s="17">
        <v>5</v>
      </c>
      <c r="K32" s="17">
        <v>4</v>
      </c>
      <c r="L32" s="17">
        <v>4</v>
      </c>
      <c r="M32" s="17">
        <v>4</v>
      </c>
      <c r="N32" s="17">
        <v>4</v>
      </c>
      <c r="O32" s="17">
        <v>4</v>
      </c>
      <c r="P32" s="17">
        <v>4</v>
      </c>
      <c r="Q32" s="17">
        <v>6</v>
      </c>
      <c r="R32" s="17">
        <v>4</v>
      </c>
      <c r="S32" s="17">
        <v>4</v>
      </c>
      <c r="T32" s="17">
        <v>5</v>
      </c>
      <c r="U32" s="17"/>
      <c r="V32" s="30"/>
    </row>
    <row r="33" spans="1:22" ht="18" customHeight="1">
      <c r="A33" s="19" t="s">
        <v>79</v>
      </c>
      <c r="B33" s="19" t="s">
        <v>80</v>
      </c>
      <c r="C33" s="17">
        <v>24</v>
      </c>
      <c r="D33" s="17">
        <f t="shared" si="10"/>
        <v>24</v>
      </c>
      <c r="E33" s="17">
        <v>7</v>
      </c>
      <c r="F33" s="17">
        <f t="shared" si="11"/>
        <v>17</v>
      </c>
      <c r="G33" s="17">
        <v>4</v>
      </c>
      <c r="H33" s="18">
        <v>2</v>
      </c>
      <c r="I33" s="27">
        <v>2</v>
      </c>
      <c r="J33" s="17">
        <v>3</v>
      </c>
      <c r="K33" s="17">
        <v>3</v>
      </c>
      <c r="L33" s="17"/>
      <c r="M33" s="17"/>
      <c r="N33" s="17"/>
      <c r="O33" s="17"/>
      <c r="P33" s="17">
        <v>3</v>
      </c>
      <c r="Q33" s="17"/>
      <c r="R33" s="17"/>
      <c r="S33" s="17"/>
      <c r="T33" s="17"/>
      <c r="U33" s="17"/>
      <c r="V33" s="30"/>
    </row>
    <row r="34" spans="1:22" ht="18" customHeight="1">
      <c r="A34" s="19" t="s">
        <v>81</v>
      </c>
      <c r="B34" s="19" t="s">
        <v>82</v>
      </c>
      <c r="C34" s="17">
        <v>167</v>
      </c>
      <c r="D34" s="17">
        <f t="shared" si="10"/>
        <v>167</v>
      </c>
      <c r="E34" s="17">
        <v>61</v>
      </c>
      <c r="F34" s="17">
        <f t="shared" si="11"/>
        <v>106</v>
      </c>
      <c r="G34" s="17"/>
      <c r="H34" s="18">
        <v>10</v>
      </c>
      <c r="I34" s="27">
        <v>15</v>
      </c>
      <c r="J34" s="17">
        <v>15</v>
      </c>
      <c r="K34" s="17">
        <v>25</v>
      </c>
      <c r="L34" s="17">
        <v>15</v>
      </c>
      <c r="M34" s="17"/>
      <c r="N34" s="17"/>
      <c r="O34" s="17"/>
      <c r="P34" s="17">
        <v>6</v>
      </c>
      <c r="Q34" s="17">
        <v>10</v>
      </c>
      <c r="R34" s="17">
        <v>10</v>
      </c>
      <c r="S34" s="17"/>
      <c r="T34" s="17"/>
      <c r="U34" s="17"/>
      <c r="V34" s="30"/>
    </row>
    <row r="35" spans="1:22" ht="18" customHeight="1">
      <c r="A35" s="19" t="s">
        <v>83</v>
      </c>
      <c r="B35" s="19" t="s">
        <v>84</v>
      </c>
      <c r="C35" s="17">
        <v>88</v>
      </c>
      <c r="D35" s="17">
        <f t="shared" si="10"/>
        <v>88</v>
      </c>
      <c r="E35" s="17">
        <v>25</v>
      </c>
      <c r="F35" s="17">
        <f t="shared" si="11"/>
        <v>63</v>
      </c>
      <c r="G35" s="17">
        <v>5</v>
      </c>
      <c r="H35" s="18">
        <v>5</v>
      </c>
      <c r="I35" s="27">
        <v>5</v>
      </c>
      <c r="J35" s="17">
        <v>5</v>
      </c>
      <c r="K35" s="17">
        <v>5</v>
      </c>
      <c r="L35" s="17">
        <v>5</v>
      </c>
      <c r="M35" s="17">
        <v>5</v>
      </c>
      <c r="N35" s="17">
        <v>1</v>
      </c>
      <c r="O35" s="17">
        <v>5</v>
      </c>
      <c r="P35" s="17">
        <v>5</v>
      </c>
      <c r="Q35" s="17">
        <v>5</v>
      </c>
      <c r="R35" s="17">
        <v>7</v>
      </c>
      <c r="S35" s="17">
        <v>5</v>
      </c>
      <c r="T35" s="17"/>
      <c r="U35" s="17"/>
      <c r="V35" s="30"/>
    </row>
    <row r="36" spans="1:22" ht="18" customHeight="1">
      <c r="A36" s="15"/>
      <c r="B36" s="15" t="s">
        <v>85</v>
      </c>
      <c r="C36" s="16">
        <f>SUM(C37)</f>
        <v>1997</v>
      </c>
      <c r="D36" s="17">
        <f t="shared" ref="D36:V36" si="12">SUM(D37)</f>
        <v>1997</v>
      </c>
      <c r="E36" s="17">
        <f t="shared" si="12"/>
        <v>0</v>
      </c>
      <c r="F36" s="17">
        <f t="shared" si="12"/>
        <v>1997</v>
      </c>
      <c r="G36" s="17">
        <f t="shared" si="12"/>
        <v>0</v>
      </c>
      <c r="H36" s="18">
        <f t="shared" si="12"/>
        <v>0</v>
      </c>
      <c r="I36" s="27">
        <f t="shared" si="12"/>
        <v>0</v>
      </c>
      <c r="J36" s="17">
        <f t="shared" si="12"/>
        <v>0</v>
      </c>
      <c r="K36" s="17">
        <f t="shared" si="12"/>
        <v>0</v>
      </c>
      <c r="L36" s="17">
        <f t="shared" si="12"/>
        <v>0</v>
      </c>
      <c r="M36" s="17">
        <f t="shared" si="12"/>
        <v>0</v>
      </c>
      <c r="N36" s="17">
        <f t="shared" si="12"/>
        <v>0</v>
      </c>
      <c r="O36" s="17">
        <f t="shared" si="12"/>
        <v>0</v>
      </c>
      <c r="P36" s="17">
        <f t="shared" si="12"/>
        <v>0</v>
      </c>
      <c r="Q36" s="17">
        <f t="shared" si="12"/>
        <v>0</v>
      </c>
      <c r="R36" s="17">
        <f t="shared" si="12"/>
        <v>986</v>
      </c>
      <c r="S36" s="17">
        <f t="shared" si="12"/>
        <v>1011</v>
      </c>
      <c r="T36" s="17">
        <f t="shared" si="12"/>
        <v>0</v>
      </c>
      <c r="U36" s="17">
        <f t="shared" si="12"/>
        <v>0</v>
      </c>
      <c r="V36" s="30">
        <f t="shared" si="12"/>
        <v>0</v>
      </c>
    </row>
    <row r="37" spans="1:22" ht="18" customHeight="1">
      <c r="A37" s="19" t="s">
        <v>86</v>
      </c>
      <c r="B37" s="19" t="s">
        <v>87</v>
      </c>
      <c r="C37" s="17">
        <v>1997</v>
      </c>
      <c r="D37" s="17">
        <f>E37+F37</f>
        <v>1997</v>
      </c>
      <c r="E37" s="17"/>
      <c r="F37" s="17">
        <f>SUM(G37:V37)</f>
        <v>1997</v>
      </c>
      <c r="G37" s="17"/>
      <c r="H37" s="18"/>
      <c r="I37" s="27"/>
      <c r="J37" s="17"/>
      <c r="K37" s="17"/>
      <c r="L37" s="17"/>
      <c r="M37" s="17"/>
      <c r="N37" s="17"/>
      <c r="O37" s="17"/>
      <c r="P37" s="17"/>
      <c r="Q37" s="17"/>
      <c r="R37" s="17">
        <v>986</v>
      </c>
      <c r="S37" s="17">
        <v>1011</v>
      </c>
      <c r="T37" s="17"/>
      <c r="U37" s="17"/>
      <c r="V37" s="30"/>
    </row>
    <row r="38" spans="1:22" ht="18" customHeight="1">
      <c r="A38" s="15"/>
      <c r="B38" s="15" t="s">
        <v>88</v>
      </c>
      <c r="C38" s="16">
        <f>SUM(C39:C42)</f>
        <v>29487</v>
      </c>
      <c r="D38" s="17">
        <f t="shared" ref="D38:V38" si="13">SUM(D39:D42)</f>
        <v>29487</v>
      </c>
      <c r="E38" s="17">
        <f t="shared" si="13"/>
        <v>0</v>
      </c>
      <c r="F38" s="17">
        <f t="shared" si="13"/>
        <v>29487</v>
      </c>
      <c r="G38" s="17">
        <f t="shared" si="13"/>
        <v>878</v>
      </c>
      <c r="H38" s="18">
        <f t="shared" si="13"/>
        <v>923</v>
      </c>
      <c r="I38" s="27">
        <f t="shared" si="13"/>
        <v>1028</v>
      </c>
      <c r="J38" s="17">
        <f t="shared" si="13"/>
        <v>1330</v>
      </c>
      <c r="K38" s="17">
        <f t="shared" si="13"/>
        <v>3505</v>
      </c>
      <c r="L38" s="17">
        <f t="shared" si="13"/>
        <v>1156</v>
      </c>
      <c r="M38" s="17">
        <f t="shared" si="13"/>
        <v>762</v>
      </c>
      <c r="N38" s="17">
        <f t="shared" si="13"/>
        <v>500</v>
      </c>
      <c r="O38" s="17">
        <f t="shared" si="13"/>
        <v>3372</v>
      </c>
      <c r="P38" s="17">
        <f t="shared" si="13"/>
        <v>4146</v>
      </c>
      <c r="Q38" s="17">
        <f t="shared" si="13"/>
        <v>1537</v>
      </c>
      <c r="R38" s="17">
        <f t="shared" si="13"/>
        <v>6244</v>
      </c>
      <c r="S38" s="17">
        <f t="shared" si="13"/>
        <v>4106</v>
      </c>
      <c r="T38" s="17">
        <f t="shared" si="13"/>
        <v>0</v>
      </c>
      <c r="U38" s="17">
        <f t="shared" si="13"/>
        <v>0</v>
      </c>
      <c r="V38" s="30">
        <f t="shared" si="13"/>
        <v>0</v>
      </c>
    </row>
    <row r="39" spans="1:22" ht="18" customHeight="1">
      <c r="A39" s="19" t="s">
        <v>89</v>
      </c>
      <c r="B39" s="19" t="s">
        <v>90</v>
      </c>
      <c r="C39" s="17">
        <v>18229</v>
      </c>
      <c r="D39" s="17">
        <f>E39+F39</f>
        <v>18229</v>
      </c>
      <c r="E39" s="17"/>
      <c r="F39" s="17">
        <f>SUM(G39:V39)</f>
        <v>18229</v>
      </c>
      <c r="G39" s="17">
        <v>581</v>
      </c>
      <c r="H39" s="18">
        <v>620</v>
      </c>
      <c r="I39" s="27">
        <v>685</v>
      </c>
      <c r="J39" s="17">
        <v>842</v>
      </c>
      <c r="K39" s="17">
        <v>2839</v>
      </c>
      <c r="L39" s="17">
        <v>733</v>
      </c>
      <c r="M39" s="17">
        <v>542</v>
      </c>
      <c r="N39" s="17">
        <v>342</v>
      </c>
      <c r="O39" s="17">
        <v>2590</v>
      </c>
      <c r="P39" s="17">
        <v>3305</v>
      </c>
      <c r="Q39" s="17">
        <v>1041</v>
      </c>
      <c r="R39" s="17">
        <v>840</v>
      </c>
      <c r="S39" s="17">
        <v>3269</v>
      </c>
      <c r="T39" s="17"/>
      <c r="U39" s="17"/>
      <c r="V39" s="30"/>
    </row>
    <row r="40" spans="1:22" ht="18" customHeight="1">
      <c r="A40" s="19" t="s">
        <v>91</v>
      </c>
      <c r="B40" s="19" t="s">
        <v>90</v>
      </c>
      <c r="C40" s="17">
        <v>4660</v>
      </c>
      <c r="D40" s="17">
        <f>E40+F40</f>
        <v>4660</v>
      </c>
      <c r="E40" s="17"/>
      <c r="F40" s="17">
        <f>SUM(G40:V40)</f>
        <v>4660</v>
      </c>
      <c r="G40" s="17"/>
      <c r="H40" s="18">
        <v>43</v>
      </c>
      <c r="I40" s="27"/>
      <c r="J40" s="17"/>
      <c r="K40" s="17"/>
      <c r="L40" s="17">
        <v>50</v>
      </c>
      <c r="M40" s="17"/>
      <c r="N40" s="17"/>
      <c r="O40" s="17"/>
      <c r="P40" s="17"/>
      <c r="Q40" s="17">
        <v>30</v>
      </c>
      <c r="R40" s="17">
        <v>4537</v>
      </c>
      <c r="S40" s="17"/>
      <c r="T40" s="17"/>
      <c r="U40" s="17"/>
      <c r="V40" s="30"/>
    </row>
    <row r="41" spans="1:22" ht="18" customHeight="1">
      <c r="A41" s="19" t="s">
        <v>92</v>
      </c>
      <c r="B41" s="19" t="s">
        <v>93</v>
      </c>
      <c r="C41" s="17">
        <v>1341</v>
      </c>
      <c r="D41" s="17">
        <f>E41+F41</f>
        <v>1341</v>
      </c>
      <c r="E41" s="17"/>
      <c r="F41" s="17">
        <f>SUM(G41:V41)</f>
        <v>1341</v>
      </c>
      <c r="G41" s="17">
        <v>60</v>
      </c>
      <c r="H41" s="18">
        <v>53</v>
      </c>
      <c r="I41" s="27">
        <v>70</v>
      </c>
      <c r="J41" s="17">
        <v>99</v>
      </c>
      <c r="K41" s="17">
        <v>135</v>
      </c>
      <c r="L41" s="17">
        <v>76</v>
      </c>
      <c r="M41" s="17">
        <v>45</v>
      </c>
      <c r="N41" s="17">
        <v>32</v>
      </c>
      <c r="O41" s="17">
        <v>159</v>
      </c>
      <c r="P41" s="17">
        <v>171</v>
      </c>
      <c r="Q41" s="17">
        <v>95</v>
      </c>
      <c r="R41" s="17">
        <v>176</v>
      </c>
      <c r="S41" s="17">
        <v>170</v>
      </c>
      <c r="T41" s="17"/>
      <c r="U41" s="17"/>
      <c r="V41" s="30"/>
    </row>
    <row r="42" spans="1:22" ht="18" customHeight="1">
      <c r="A42" s="19" t="s">
        <v>94</v>
      </c>
      <c r="B42" s="19" t="s">
        <v>95</v>
      </c>
      <c r="C42" s="17">
        <v>5257</v>
      </c>
      <c r="D42" s="17">
        <f>E42+F42</f>
        <v>5257</v>
      </c>
      <c r="E42" s="17"/>
      <c r="F42" s="17">
        <f>SUM(G42:V42)</f>
        <v>5257</v>
      </c>
      <c r="G42" s="17">
        <v>237</v>
      </c>
      <c r="H42" s="18">
        <v>207</v>
      </c>
      <c r="I42" s="27">
        <v>273</v>
      </c>
      <c r="J42" s="17">
        <v>389</v>
      </c>
      <c r="K42" s="17">
        <v>531</v>
      </c>
      <c r="L42" s="17">
        <v>297</v>
      </c>
      <c r="M42" s="17">
        <v>175</v>
      </c>
      <c r="N42" s="17">
        <v>126</v>
      </c>
      <c r="O42" s="17">
        <v>623</v>
      </c>
      <c r="P42" s="17">
        <v>670</v>
      </c>
      <c r="Q42" s="17">
        <v>371</v>
      </c>
      <c r="R42" s="17">
        <v>691</v>
      </c>
      <c r="S42" s="17">
        <v>667</v>
      </c>
      <c r="T42" s="17"/>
      <c r="U42" s="17"/>
      <c r="V42" s="30"/>
    </row>
    <row r="43" spans="1:22" ht="18" customHeight="1">
      <c r="A43" s="15"/>
      <c r="B43" s="15" t="s">
        <v>96</v>
      </c>
      <c r="C43" s="16">
        <f>SUM(C44:C44)</f>
        <v>12315</v>
      </c>
      <c r="D43" s="17">
        <f t="shared" ref="D43:V43" si="14">SUM(D44:D44)</f>
        <v>12315</v>
      </c>
      <c r="E43" s="17">
        <f t="shared" si="14"/>
        <v>1258</v>
      </c>
      <c r="F43" s="17">
        <f t="shared" si="14"/>
        <v>11057</v>
      </c>
      <c r="G43" s="17">
        <f t="shared" si="14"/>
        <v>1477</v>
      </c>
      <c r="H43" s="18">
        <f t="shared" si="14"/>
        <v>858</v>
      </c>
      <c r="I43" s="27">
        <f t="shared" si="14"/>
        <v>766</v>
      </c>
      <c r="J43" s="17">
        <f t="shared" si="14"/>
        <v>989</v>
      </c>
      <c r="K43" s="17">
        <f t="shared" si="14"/>
        <v>877</v>
      </c>
      <c r="L43" s="17">
        <f t="shared" si="14"/>
        <v>827</v>
      </c>
      <c r="M43" s="17">
        <f t="shared" si="14"/>
        <v>714</v>
      </c>
      <c r="N43" s="17">
        <f t="shared" si="14"/>
        <v>847</v>
      </c>
      <c r="O43" s="17">
        <f t="shared" si="14"/>
        <v>899</v>
      </c>
      <c r="P43" s="17">
        <f t="shared" si="14"/>
        <v>712</v>
      </c>
      <c r="Q43" s="17">
        <f t="shared" si="14"/>
        <v>700</v>
      </c>
      <c r="R43" s="17">
        <f t="shared" si="14"/>
        <v>713</v>
      </c>
      <c r="S43" s="17">
        <f t="shared" si="14"/>
        <v>678</v>
      </c>
      <c r="T43" s="17">
        <f t="shared" si="14"/>
        <v>0</v>
      </c>
      <c r="U43" s="17">
        <f t="shared" si="14"/>
        <v>0</v>
      </c>
      <c r="V43" s="30">
        <f t="shared" si="14"/>
        <v>0</v>
      </c>
    </row>
    <row r="44" spans="1:22" s="1" customFormat="1" ht="18" customHeight="1">
      <c r="A44" s="20" t="s">
        <v>97</v>
      </c>
      <c r="B44" s="20" t="s">
        <v>98</v>
      </c>
      <c r="C44" s="21">
        <v>12315</v>
      </c>
      <c r="D44" s="21">
        <f>E44+F44</f>
        <v>12315</v>
      </c>
      <c r="E44" s="21">
        <v>1258</v>
      </c>
      <c r="F44" s="21">
        <f>SUM(G44:V44)</f>
        <v>11057</v>
      </c>
      <c r="G44" s="21">
        <v>1477</v>
      </c>
      <c r="H44" s="22">
        <v>858</v>
      </c>
      <c r="I44" s="28">
        <v>766</v>
      </c>
      <c r="J44" s="21">
        <v>989</v>
      </c>
      <c r="K44" s="21">
        <v>877</v>
      </c>
      <c r="L44" s="21">
        <v>827</v>
      </c>
      <c r="M44" s="21">
        <v>714</v>
      </c>
      <c r="N44" s="21">
        <v>847</v>
      </c>
      <c r="O44" s="21">
        <v>899</v>
      </c>
      <c r="P44" s="21">
        <v>712</v>
      </c>
      <c r="Q44" s="21">
        <v>700</v>
      </c>
      <c r="R44" s="21">
        <v>713</v>
      </c>
      <c r="S44" s="21">
        <v>678</v>
      </c>
      <c r="T44" s="21"/>
      <c r="U44" s="21"/>
      <c r="V44" s="31"/>
    </row>
    <row r="45" spans="1:22" ht="18" customHeight="1">
      <c r="A45" s="15"/>
      <c r="B45" s="15" t="s">
        <v>99</v>
      </c>
      <c r="C45" s="16">
        <f>SUM(C46:C62)</f>
        <v>96537</v>
      </c>
      <c r="D45" s="17">
        <f t="shared" ref="D45:V45" si="15">SUM(D46:D62)</f>
        <v>96537</v>
      </c>
      <c r="E45" s="17">
        <f t="shared" si="15"/>
        <v>8750</v>
      </c>
      <c r="F45" s="17">
        <f t="shared" si="15"/>
        <v>87787</v>
      </c>
      <c r="G45" s="17">
        <f t="shared" si="15"/>
        <v>11237</v>
      </c>
      <c r="H45" s="18">
        <f t="shared" si="15"/>
        <v>6644</v>
      </c>
      <c r="I45" s="27">
        <f t="shared" si="15"/>
        <v>5397</v>
      </c>
      <c r="J45" s="17">
        <f t="shared" si="15"/>
        <v>7466</v>
      </c>
      <c r="K45" s="17">
        <f t="shared" si="15"/>
        <v>8057</v>
      </c>
      <c r="L45" s="17">
        <f t="shared" si="15"/>
        <v>6561</v>
      </c>
      <c r="M45" s="17">
        <f t="shared" si="15"/>
        <v>7329</v>
      </c>
      <c r="N45" s="17">
        <f t="shared" si="15"/>
        <v>7301</v>
      </c>
      <c r="O45" s="17">
        <f t="shared" si="15"/>
        <v>7985</v>
      </c>
      <c r="P45" s="17">
        <f t="shared" si="15"/>
        <v>5686</v>
      </c>
      <c r="Q45" s="17">
        <f t="shared" si="15"/>
        <v>4950</v>
      </c>
      <c r="R45" s="17">
        <f t="shared" si="15"/>
        <v>4211</v>
      </c>
      <c r="S45" s="17">
        <f t="shared" si="15"/>
        <v>4963</v>
      </c>
      <c r="T45" s="17">
        <f t="shared" si="15"/>
        <v>0</v>
      </c>
      <c r="U45" s="17">
        <f t="shared" si="15"/>
        <v>0</v>
      </c>
      <c r="V45" s="30">
        <f t="shared" si="15"/>
        <v>0</v>
      </c>
    </row>
    <row r="46" spans="1:22" ht="18" customHeight="1">
      <c r="A46" s="19" t="s">
        <v>100</v>
      </c>
      <c r="B46" s="19" t="s">
        <v>101</v>
      </c>
      <c r="C46" s="17">
        <v>4815</v>
      </c>
      <c r="D46" s="17">
        <f t="shared" ref="D46:D53" si="16">E46+F46</f>
        <v>4815</v>
      </c>
      <c r="E46" s="17">
        <v>2345</v>
      </c>
      <c r="F46" s="17">
        <f t="shared" ref="F46:F53" si="17">SUM(G46:V46)</f>
        <v>2470</v>
      </c>
      <c r="G46" s="17">
        <v>350</v>
      </c>
      <c r="H46" s="18">
        <v>310</v>
      </c>
      <c r="I46" s="27">
        <v>210</v>
      </c>
      <c r="J46" s="17"/>
      <c r="K46" s="17">
        <v>160</v>
      </c>
      <c r="L46" s="17">
        <v>220</v>
      </c>
      <c r="M46" s="17">
        <v>400</v>
      </c>
      <c r="N46" s="17">
        <v>370</v>
      </c>
      <c r="O46" s="17">
        <v>210</v>
      </c>
      <c r="P46" s="17"/>
      <c r="Q46" s="17">
        <v>10</v>
      </c>
      <c r="R46" s="17">
        <v>10</v>
      </c>
      <c r="S46" s="17">
        <v>220</v>
      </c>
      <c r="T46" s="17"/>
      <c r="U46" s="17"/>
      <c r="V46" s="30"/>
    </row>
    <row r="47" spans="1:22" ht="18" customHeight="1">
      <c r="A47" s="19" t="s">
        <v>102</v>
      </c>
      <c r="B47" s="19" t="s">
        <v>103</v>
      </c>
      <c r="C47" s="17">
        <v>427</v>
      </c>
      <c r="D47" s="17">
        <f t="shared" si="16"/>
        <v>427</v>
      </c>
      <c r="E47" s="17">
        <v>102</v>
      </c>
      <c r="F47" s="17">
        <f t="shared" si="17"/>
        <v>325</v>
      </c>
      <c r="G47" s="17">
        <v>67</v>
      </c>
      <c r="H47" s="18">
        <v>7</v>
      </c>
      <c r="I47" s="27">
        <v>25</v>
      </c>
      <c r="J47" s="17">
        <v>20</v>
      </c>
      <c r="K47" s="17">
        <v>17</v>
      </c>
      <c r="L47" s="17">
        <v>36</v>
      </c>
      <c r="M47" s="17">
        <v>14</v>
      </c>
      <c r="N47" s="17">
        <v>24</v>
      </c>
      <c r="O47" s="17">
        <v>34</v>
      </c>
      <c r="P47" s="17">
        <v>7</v>
      </c>
      <c r="Q47" s="17">
        <v>18</v>
      </c>
      <c r="R47" s="17">
        <v>32</v>
      </c>
      <c r="S47" s="17">
        <v>24</v>
      </c>
      <c r="T47" s="17"/>
      <c r="U47" s="17"/>
      <c r="V47" s="30"/>
    </row>
    <row r="48" spans="1:22" ht="18" customHeight="1">
      <c r="A48" s="19" t="s">
        <v>104</v>
      </c>
      <c r="B48" s="19" t="s">
        <v>105</v>
      </c>
      <c r="C48" s="17">
        <v>775</v>
      </c>
      <c r="D48" s="17">
        <f t="shared" si="16"/>
        <v>775</v>
      </c>
      <c r="E48" s="17">
        <v>84</v>
      </c>
      <c r="F48" s="17">
        <f t="shared" si="17"/>
        <v>691</v>
      </c>
      <c r="G48" s="17">
        <v>75</v>
      </c>
      <c r="H48" s="18">
        <v>65</v>
      </c>
      <c r="I48" s="27">
        <v>55</v>
      </c>
      <c r="J48" s="17">
        <v>60</v>
      </c>
      <c r="K48" s="17">
        <v>82</v>
      </c>
      <c r="L48" s="17">
        <v>82</v>
      </c>
      <c r="M48" s="17">
        <v>47</v>
      </c>
      <c r="N48" s="17">
        <v>44</v>
      </c>
      <c r="O48" s="17">
        <v>51</v>
      </c>
      <c r="P48" s="17">
        <v>13</v>
      </c>
      <c r="Q48" s="17">
        <v>43</v>
      </c>
      <c r="R48" s="17">
        <v>32</v>
      </c>
      <c r="S48" s="17">
        <v>42</v>
      </c>
      <c r="T48" s="17"/>
      <c r="U48" s="17"/>
      <c r="V48" s="30"/>
    </row>
    <row r="49" spans="1:22" ht="18" customHeight="1">
      <c r="A49" s="19" t="s">
        <v>106</v>
      </c>
      <c r="B49" s="19" t="s">
        <v>105</v>
      </c>
      <c r="C49" s="17">
        <v>4568</v>
      </c>
      <c r="D49" s="17">
        <f t="shared" si="16"/>
        <v>4568</v>
      </c>
      <c r="E49" s="17">
        <v>1483</v>
      </c>
      <c r="F49" s="17">
        <f t="shared" si="17"/>
        <v>3085</v>
      </c>
      <c r="G49" s="17">
        <v>856</v>
      </c>
      <c r="H49" s="18">
        <v>205</v>
      </c>
      <c r="I49" s="27">
        <v>200</v>
      </c>
      <c r="J49" s="17">
        <v>190</v>
      </c>
      <c r="K49" s="17">
        <v>126</v>
      </c>
      <c r="L49" s="17">
        <v>345</v>
      </c>
      <c r="M49" s="17">
        <v>148</v>
      </c>
      <c r="N49" s="17">
        <v>261</v>
      </c>
      <c r="O49" s="17">
        <v>252</v>
      </c>
      <c r="P49" s="17">
        <v>55</v>
      </c>
      <c r="Q49" s="17">
        <v>136</v>
      </c>
      <c r="R49" s="17">
        <v>136</v>
      </c>
      <c r="S49" s="17">
        <v>175</v>
      </c>
      <c r="T49" s="17"/>
      <c r="U49" s="17"/>
      <c r="V49" s="30"/>
    </row>
    <row r="50" spans="1:22" ht="18" customHeight="1">
      <c r="A50" s="19" t="s">
        <v>107</v>
      </c>
      <c r="B50" s="19" t="s">
        <v>108</v>
      </c>
      <c r="C50" s="17">
        <v>14609</v>
      </c>
      <c r="D50" s="17">
        <f t="shared" si="16"/>
        <v>14609</v>
      </c>
      <c r="E50" s="17">
        <v>962</v>
      </c>
      <c r="F50" s="17">
        <f t="shared" si="17"/>
        <v>13647</v>
      </c>
      <c r="G50" s="17">
        <v>1735</v>
      </c>
      <c r="H50" s="18">
        <v>1231</v>
      </c>
      <c r="I50" s="27">
        <v>1071</v>
      </c>
      <c r="J50" s="17">
        <v>1548</v>
      </c>
      <c r="K50" s="17">
        <v>776</v>
      </c>
      <c r="L50" s="17">
        <v>991</v>
      </c>
      <c r="M50" s="17">
        <v>1570</v>
      </c>
      <c r="N50" s="17">
        <v>1311</v>
      </c>
      <c r="O50" s="17">
        <v>845</v>
      </c>
      <c r="P50" s="17">
        <v>561</v>
      </c>
      <c r="Q50" s="17">
        <v>1104</v>
      </c>
      <c r="R50" s="17">
        <v>422</v>
      </c>
      <c r="S50" s="17">
        <v>482</v>
      </c>
      <c r="T50" s="17"/>
      <c r="U50" s="17"/>
      <c r="V50" s="30"/>
    </row>
    <row r="51" spans="1:22" ht="18" customHeight="1">
      <c r="A51" s="19" t="s">
        <v>109</v>
      </c>
      <c r="B51" s="19" t="s">
        <v>108</v>
      </c>
      <c r="C51" s="17">
        <v>41635</v>
      </c>
      <c r="D51" s="17">
        <f t="shared" si="16"/>
        <v>41635</v>
      </c>
      <c r="E51" s="17">
        <v>2822</v>
      </c>
      <c r="F51" s="17">
        <f t="shared" si="17"/>
        <v>38813</v>
      </c>
      <c r="G51" s="17">
        <v>4720</v>
      </c>
      <c r="H51" s="18">
        <v>2358</v>
      </c>
      <c r="I51" s="27">
        <v>1902</v>
      </c>
      <c r="J51" s="17">
        <v>3129</v>
      </c>
      <c r="K51" s="17">
        <v>4201</v>
      </c>
      <c r="L51" s="17">
        <v>3135</v>
      </c>
      <c r="M51" s="17">
        <v>2656</v>
      </c>
      <c r="N51" s="17">
        <v>2803</v>
      </c>
      <c r="O51" s="17">
        <v>4225</v>
      </c>
      <c r="P51" s="17">
        <v>3223</v>
      </c>
      <c r="Q51" s="17">
        <v>1780</v>
      </c>
      <c r="R51" s="17">
        <v>2199</v>
      </c>
      <c r="S51" s="17">
        <v>2482</v>
      </c>
      <c r="T51" s="17"/>
      <c r="U51" s="17"/>
      <c r="V51" s="30"/>
    </row>
    <row r="52" spans="1:22" ht="18" customHeight="1">
      <c r="A52" s="19" t="s">
        <v>110</v>
      </c>
      <c r="B52" s="19" t="s">
        <v>111</v>
      </c>
      <c r="C52" s="17">
        <v>543</v>
      </c>
      <c r="D52" s="17">
        <f t="shared" si="16"/>
        <v>543</v>
      </c>
      <c r="E52" s="17"/>
      <c r="F52" s="17">
        <f t="shared" si="17"/>
        <v>543</v>
      </c>
      <c r="G52" s="17">
        <v>59</v>
      </c>
      <c r="H52" s="18">
        <v>42</v>
      </c>
      <c r="I52" s="27">
        <v>36</v>
      </c>
      <c r="J52" s="17">
        <v>66</v>
      </c>
      <c r="K52" s="17">
        <v>45</v>
      </c>
      <c r="L52" s="17">
        <v>33</v>
      </c>
      <c r="M52" s="17">
        <v>46</v>
      </c>
      <c r="N52" s="17">
        <v>38</v>
      </c>
      <c r="O52" s="17">
        <v>37</v>
      </c>
      <c r="P52" s="17">
        <v>48</v>
      </c>
      <c r="Q52" s="17">
        <v>42</v>
      </c>
      <c r="R52" s="17">
        <v>27</v>
      </c>
      <c r="S52" s="17">
        <v>24</v>
      </c>
      <c r="T52" s="17"/>
      <c r="U52" s="17"/>
      <c r="V52" s="30"/>
    </row>
    <row r="53" spans="1:22" ht="18" customHeight="1">
      <c r="A53" s="19" t="s">
        <v>112</v>
      </c>
      <c r="B53" s="19" t="s">
        <v>113</v>
      </c>
      <c r="C53" s="17">
        <v>1934</v>
      </c>
      <c r="D53" s="17">
        <f t="shared" si="16"/>
        <v>1934</v>
      </c>
      <c r="E53" s="17"/>
      <c r="F53" s="17">
        <f t="shared" si="17"/>
        <v>1934</v>
      </c>
      <c r="G53" s="17">
        <v>231</v>
      </c>
      <c r="H53" s="18">
        <v>173</v>
      </c>
      <c r="I53" s="27">
        <v>140</v>
      </c>
      <c r="J53" s="17">
        <v>214</v>
      </c>
      <c r="K53" s="17">
        <v>144</v>
      </c>
      <c r="L53" s="17">
        <v>136</v>
      </c>
      <c r="M53" s="17">
        <v>171</v>
      </c>
      <c r="N53" s="17">
        <v>208</v>
      </c>
      <c r="O53" s="17">
        <v>177</v>
      </c>
      <c r="P53" s="17">
        <v>93</v>
      </c>
      <c r="Q53" s="17">
        <v>58</v>
      </c>
      <c r="R53" s="17">
        <v>80</v>
      </c>
      <c r="S53" s="17">
        <v>109</v>
      </c>
      <c r="T53" s="17"/>
      <c r="U53" s="17"/>
      <c r="V53" s="30"/>
    </row>
    <row r="54" spans="1:22" ht="18" customHeight="1">
      <c r="A54" s="19" t="s">
        <v>114</v>
      </c>
      <c r="B54" s="19" t="s">
        <v>115</v>
      </c>
      <c r="C54" s="17">
        <v>2348</v>
      </c>
      <c r="D54" s="17">
        <f t="shared" ref="D54:D62" si="18">E54+F54</f>
        <v>2348</v>
      </c>
      <c r="E54" s="17">
        <v>208</v>
      </c>
      <c r="F54" s="17">
        <f t="shared" ref="F54:F62" si="19">SUM(G54:V54)</f>
        <v>2140</v>
      </c>
      <c r="G54" s="17">
        <v>233</v>
      </c>
      <c r="H54" s="18">
        <v>116</v>
      </c>
      <c r="I54" s="27">
        <v>130</v>
      </c>
      <c r="J54" s="17">
        <v>176</v>
      </c>
      <c r="K54" s="17">
        <v>211</v>
      </c>
      <c r="L54" s="17">
        <v>214</v>
      </c>
      <c r="M54" s="17">
        <v>125</v>
      </c>
      <c r="N54" s="17">
        <v>173</v>
      </c>
      <c r="O54" s="17">
        <v>244</v>
      </c>
      <c r="P54" s="17">
        <v>127</v>
      </c>
      <c r="Q54" s="17">
        <v>99</v>
      </c>
      <c r="R54" s="17">
        <v>134</v>
      </c>
      <c r="S54" s="17">
        <v>158</v>
      </c>
      <c r="T54" s="17"/>
      <c r="U54" s="17"/>
      <c r="V54" s="30"/>
    </row>
    <row r="55" spans="1:22" ht="18" customHeight="1">
      <c r="A55" s="19" t="s">
        <v>116</v>
      </c>
      <c r="B55" s="19" t="s">
        <v>117</v>
      </c>
      <c r="C55" s="17">
        <v>37</v>
      </c>
      <c r="D55" s="17">
        <f t="shared" si="18"/>
        <v>37</v>
      </c>
      <c r="E55" s="17"/>
      <c r="F55" s="17">
        <f t="shared" si="19"/>
        <v>37</v>
      </c>
      <c r="G55" s="17">
        <v>2</v>
      </c>
      <c r="H55" s="18">
        <v>2</v>
      </c>
      <c r="I55" s="27">
        <v>3</v>
      </c>
      <c r="J55" s="17">
        <v>4</v>
      </c>
      <c r="K55" s="17">
        <v>4</v>
      </c>
      <c r="L55" s="17">
        <v>1</v>
      </c>
      <c r="M55" s="17">
        <v>1</v>
      </c>
      <c r="N55" s="17">
        <v>3</v>
      </c>
      <c r="O55" s="17">
        <v>4</v>
      </c>
      <c r="P55" s="17">
        <v>1</v>
      </c>
      <c r="Q55" s="17">
        <v>3</v>
      </c>
      <c r="R55" s="17">
        <v>4</v>
      </c>
      <c r="S55" s="17">
        <v>5</v>
      </c>
      <c r="T55" s="17"/>
      <c r="U55" s="17"/>
      <c r="V55" s="30"/>
    </row>
    <row r="56" spans="1:22" ht="18" customHeight="1">
      <c r="A56" s="19" t="s">
        <v>118</v>
      </c>
      <c r="B56" s="19" t="s">
        <v>117</v>
      </c>
      <c r="C56" s="17">
        <v>310</v>
      </c>
      <c r="D56" s="17">
        <f t="shared" si="18"/>
        <v>310</v>
      </c>
      <c r="E56" s="17">
        <v>15</v>
      </c>
      <c r="F56" s="17">
        <f t="shared" si="19"/>
        <v>295</v>
      </c>
      <c r="G56" s="17">
        <v>13</v>
      </c>
      <c r="H56" s="18">
        <v>10</v>
      </c>
      <c r="I56" s="27">
        <v>16</v>
      </c>
      <c r="J56" s="17">
        <v>21</v>
      </c>
      <c r="K56" s="17">
        <v>32</v>
      </c>
      <c r="L56" s="17">
        <v>24</v>
      </c>
      <c r="M56" s="17">
        <v>7</v>
      </c>
      <c r="N56" s="17">
        <v>17</v>
      </c>
      <c r="O56" s="17">
        <v>45</v>
      </c>
      <c r="P56" s="17">
        <v>25</v>
      </c>
      <c r="Q56" s="17">
        <v>18</v>
      </c>
      <c r="R56" s="17">
        <v>31</v>
      </c>
      <c r="S56" s="17">
        <v>36</v>
      </c>
      <c r="T56" s="17"/>
      <c r="U56" s="17"/>
      <c r="V56" s="30"/>
    </row>
    <row r="57" spans="1:22" ht="18" customHeight="1">
      <c r="A57" s="19" t="s">
        <v>119</v>
      </c>
      <c r="B57" s="19" t="s">
        <v>120</v>
      </c>
      <c r="C57" s="17">
        <v>163</v>
      </c>
      <c r="D57" s="17">
        <f t="shared" si="18"/>
        <v>163</v>
      </c>
      <c r="E57" s="17">
        <v>151</v>
      </c>
      <c r="F57" s="17">
        <f t="shared" si="19"/>
        <v>12</v>
      </c>
      <c r="G57" s="17"/>
      <c r="H57" s="18">
        <v>12</v>
      </c>
      <c r="I57" s="27"/>
      <c r="J57" s="17"/>
      <c r="K57" s="17"/>
      <c r="L57" s="17"/>
      <c r="M57" s="17"/>
      <c r="N57" s="17"/>
      <c r="O57" s="17"/>
      <c r="P57" s="17"/>
      <c r="Q57" s="17"/>
      <c r="R57" s="17"/>
      <c r="S57" s="17"/>
      <c r="T57" s="17"/>
      <c r="U57" s="17"/>
      <c r="V57" s="30"/>
    </row>
    <row r="58" spans="1:22" ht="18" customHeight="1">
      <c r="A58" s="19" t="s">
        <v>121</v>
      </c>
      <c r="B58" s="19" t="s">
        <v>122</v>
      </c>
      <c r="C58" s="17">
        <v>2342</v>
      </c>
      <c r="D58" s="17">
        <f t="shared" si="18"/>
        <v>2342</v>
      </c>
      <c r="E58" s="17">
        <v>3</v>
      </c>
      <c r="F58" s="17">
        <f t="shared" si="19"/>
        <v>2339</v>
      </c>
      <c r="G58" s="17">
        <v>101</v>
      </c>
      <c r="H58" s="18">
        <v>102</v>
      </c>
      <c r="I58" s="27">
        <v>118</v>
      </c>
      <c r="J58" s="17">
        <v>199</v>
      </c>
      <c r="K58" s="17">
        <v>423</v>
      </c>
      <c r="L58" s="17">
        <v>132</v>
      </c>
      <c r="M58" s="17">
        <v>141</v>
      </c>
      <c r="N58" s="17">
        <v>125</v>
      </c>
      <c r="O58" s="17">
        <v>268</v>
      </c>
      <c r="P58" s="17">
        <v>229</v>
      </c>
      <c r="Q58" s="17">
        <v>120</v>
      </c>
      <c r="R58" s="17">
        <v>170</v>
      </c>
      <c r="S58" s="17">
        <v>211</v>
      </c>
      <c r="T58" s="17"/>
      <c r="U58" s="17"/>
      <c r="V58" s="30"/>
    </row>
    <row r="59" spans="1:22" ht="18" customHeight="1">
      <c r="A59" s="19" t="s">
        <v>123</v>
      </c>
      <c r="B59" s="19" t="s">
        <v>124</v>
      </c>
      <c r="C59" s="17">
        <v>10715</v>
      </c>
      <c r="D59" s="17">
        <f t="shared" si="18"/>
        <v>10715</v>
      </c>
      <c r="E59" s="17">
        <v>324</v>
      </c>
      <c r="F59" s="17">
        <f t="shared" si="19"/>
        <v>10391</v>
      </c>
      <c r="G59" s="17">
        <v>1140</v>
      </c>
      <c r="H59" s="18">
        <v>924</v>
      </c>
      <c r="I59" s="27">
        <v>762</v>
      </c>
      <c r="J59" s="17">
        <v>881</v>
      </c>
      <c r="K59" s="17">
        <v>907</v>
      </c>
      <c r="L59" s="17">
        <v>602</v>
      </c>
      <c r="M59" s="17">
        <v>991</v>
      </c>
      <c r="N59" s="17">
        <v>1031</v>
      </c>
      <c r="O59" s="17">
        <v>902</v>
      </c>
      <c r="P59" s="17">
        <v>533</v>
      </c>
      <c r="Q59" s="17">
        <v>786</v>
      </c>
      <c r="R59" s="17">
        <v>421</v>
      </c>
      <c r="S59" s="17">
        <v>511</v>
      </c>
      <c r="T59" s="17"/>
      <c r="U59" s="17"/>
      <c r="V59" s="30"/>
    </row>
    <row r="60" spans="1:22" ht="18" customHeight="1">
      <c r="A60" s="19" t="s">
        <v>125</v>
      </c>
      <c r="B60" s="19" t="s">
        <v>126</v>
      </c>
      <c r="C60" s="17">
        <v>9934</v>
      </c>
      <c r="D60" s="17">
        <f t="shared" si="18"/>
        <v>9934</v>
      </c>
      <c r="E60" s="17">
        <v>245</v>
      </c>
      <c r="F60" s="17">
        <f t="shared" si="19"/>
        <v>9689</v>
      </c>
      <c r="G60" s="17">
        <v>1543</v>
      </c>
      <c r="H60" s="18">
        <v>814</v>
      </c>
      <c r="I60" s="27">
        <v>697</v>
      </c>
      <c r="J60" s="17">
        <v>917</v>
      </c>
      <c r="K60" s="17">
        <v>724</v>
      </c>
      <c r="L60" s="17">
        <v>578</v>
      </c>
      <c r="M60" s="17">
        <v>840</v>
      </c>
      <c r="N60" s="17">
        <v>846</v>
      </c>
      <c r="O60" s="17">
        <v>655</v>
      </c>
      <c r="P60" s="17">
        <v>584</v>
      </c>
      <c r="Q60" s="17">
        <v>530</v>
      </c>
      <c r="R60" s="17">
        <v>495</v>
      </c>
      <c r="S60" s="17">
        <v>466</v>
      </c>
      <c r="T60" s="17"/>
      <c r="U60" s="17"/>
      <c r="V60" s="30"/>
    </row>
    <row r="61" spans="1:22" ht="18" customHeight="1">
      <c r="A61" s="19" t="s">
        <v>127</v>
      </c>
      <c r="B61" s="19" t="s">
        <v>126</v>
      </c>
      <c r="C61" s="17">
        <v>538</v>
      </c>
      <c r="D61" s="17">
        <f t="shared" si="18"/>
        <v>538</v>
      </c>
      <c r="E61" s="17">
        <v>6</v>
      </c>
      <c r="F61" s="17">
        <f t="shared" si="19"/>
        <v>532</v>
      </c>
      <c r="G61" s="17">
        <v>112</v>
      </c>
      <c r="H61" s="18">
        <v>71</v>
      </c>
      <c r="I61" s="27">
        <v>32</v>
      </c>
      <c r="J61" s="17">
        <v>41</v>
      </c>
      <c r="K61" s="17">
        <v>32</v>
      </c>
      <c r="L61" s="17">
        <v>32</v>
      </c>
      <c r="M61" s="17">
        <v>39</v>
      </c>
      <c r="N61" s="17">
        <v>47</v>
      </c>
      <c r="O61" s="17">
        <v>36</v>
      </c>
      <c r="P61" s="17">
        <v>30</v>
      </c>
      <c r="Q61" s="17">
        <v>24</v>
      </c>
      <c r="R61" s="17">
        <v>18</v>
      </c>
      <c r="S61" s="17">
        <v>18</v>
      </c>
      <c r="T61" s="17"/>
      <c r="U61" s="17"/>
      <c r="V61" s="30"/>
    </row>
    <row r="62" spans="1:22" ht="18" customHeight="1">
      <c r="A62" s="19" t="s">
        <v>128</v>
      </c>
      <c r="B62" s="19" t="s">
        <v>129</v>
      </c>
      <c r="C62" s="17">
        <v>844</v>
      </c>
      <c r="D62" s="17">
        <f t="shared" si="18"/>
        <v>844</v>
      </c>
      <c r="E62" s="17"/>
      <c r="F62" s="17">
        <f t="shared" si="19"/>
        <v>844</v>
      </c>
      <c r="G62" s="17"/>
      <c r="H62" s="18">
        <v>202</v>
      </c>
      <c r="I62" s="27"/>
      <c r="J62" s="17"/>
      <c r="K62" s="17">
        <v>173</v>
      </c>
      <c r="L62" s="17"/>
      <c r="M62" s="17">
        <v>133</v>
      </c>
      <c r="N62" s="17"/>
      <c r="O62" s="17"/>
      <c r="P62" s="17">
        <v>157</v>
      </c>
      <c r="Q62" s="17">
        <v>179</v>
      </c>
      <c r="R62" s="17"/>
      <c r="S62" s="17"/>
      <c r="T62" s="17"/>
      <c r="U62" s="17"/>
      <c r="V62" s="30"/>
    </row>
    <row r="63" spans="1:22" ht="18" customHeight="1">
      <c r="A63" s="15"/>
      <c r="B63" s="15" t="s">
        <v>130</v>
      </c>
      <c r="C63" s="16">
        <f>SUM(C64:C64)</f>
        <v>58</v>
      </c>
      <c r="D63" s="17">
        <f t="shared" ref="D63:V63" si="20">SUM(D64:D64)</f>
        <v>58</v>
      </c>
      <c r="E63" s="17">
        <f t="shared" si="20"/>
        <v>50</v>
      </c>
      <c r="F63" s="17">
        <f t="shared" si="20"/>
        <v>8</v>
      </c>
      <c r="G63" s="17">
        <f t="shared" si="20"/>
        <v>0</v>
      </c>
      <c r="H63" s="18">
        <f t="shared" si="20"/>
        <v>4</v>
      </c>
      <c r="I63" s="27">
        <f t="shared" si="20"/>
        <v>0</v>
      </c>
      <c r="J63" s="17">
        <f t="shared" si="20"/>
        <v>0</v>
      </c>
      <c r="K63" s="17">
        <f t="shared" si="20"/>
        <v>0</v>
      </c>
      <c r="L63" s="17">
        <f t="shared" si="20"/>
        <v>0</v>
      </c>
      <c r="M63" s="17">
        <f t="shared" si="20"/>
        <v>0</v>
      </c>
      <c r="N63" s="17">
        <f t="shared" si="20"/>
        <v>4</v>
      </c>
      <c r="O63" s="17">
        <f t="shared" si="20"/>
        <v>0</v>
      </c>
      <c r="P63" s="17">
        <f t="shared" si="20"/>
        <v>0</v>
      </c>
      <c r="Q63" s="17">
        <f t="shared" si="20"/>
        <v>0</v>
      </c>
      <c r="R63" s="17">
        <f t="shared" si="20"/>
        <v>0</v>
      </c>
      <c r="S63" s="17">
        <f t="shared" si="20"/>
        <v>0</v>
      </c>
      <c r="T63" s="17">
        <f t="shared" si="20"/>
        <v>0</v>
      </c>
      <c r="U63" s="17">
        <f t="shared" si="20"/>
        <v>0</v>
      </c>
      <c r="V63" s="30">
        <f t="shared" si="20"/>
        <v>0</v>
      </c>
    </row>
    <row r="64" spans="1:22" ht="18" customHeight="1">
      <c r="A64" s="19" t="s">
        <v>131</v>
      </c>
      <c r="B64" s="19" t="s">
        <v>132</v>
      </c>
      <c r="C64" s="17">
        <v>58</v>
      </c>
      <c r="D64" s="17">
        <f>E64+F64</f>
        <v>58</v>
      </c>
      <c r="E64" s="17">
        <v>50</v>
      </c>
      <c r="F64" s="17">
        <f>SUM(G64:V64)</f>
        <v>8</v>
      </c>
      <c r="G64" s="17"/>
      <c r="H64" s="18">
        <v>4</v>
      </c>
      <c r="I64" s="27"/>
      <c r="J64" s="17"/>
      <c r="K64" s="17"/>
      <c r="L64" s="17"/>
      <c r="M64" s="17"/>
      <c r="N64" s="17">
        <v>4</v>
      </c>
      <c r="O64" s="17"/>
      <c r="P64" s="17"/>
      <c r="Q64" s="17"/>
      <c r="R64" s="17"/>
      <c r="S64" s="17"/>
      <c r="T64" s="17"/>
      <c r="U64" s="17"/>
      <c r="V64" s="30"/>
    </row>
    <row r="65" spans="1:22" ht="18" customHeight="1">
      <c r="A65" s="15"/>
      <c r="B65" s="15" t="s">
        <v>133</v>
      </c>
      <c r="C65" s="16">
        <f>SUM(C66:C70)</f>
        <v>7568</v>
      </c>
      <c r="D65" s="17">
        <f t="shared" ref="D65:V65" si="21">SUM(D66:D70)</f>
        <v>7568</v>
      </c>
      <c r="E65" s="17">
        <f t="shared" si="21"/>
        <v>2933</v>
      </c>
      <c r="F65" s="17">
        <f t="shared" si="21"/>
        <v>4635</v>
      </c>
      <c r="G65" s="17">
        <f t="shared" si="21"/>
        <v>216</v>
      </c>
      <c r="H65" s="18">
        <f t="shared" si="21"/>
        <v>1427</v>
      </c>
      <c r="I65" s="27">
        <f t="shared" si="21"/>
        <v>205</v>
      </c>
      <c r="J65" s="17">
        <f t="shared" si="21"/>
        <v>450</v>
      </c>
      <c r="K65" s="17">
        <f t="shared" si="21"/>
        <v>214</v>
      </c>
      <c r="L65" s="17">
        <f t="shared" si="21"/>
        <v>288</v>
      </c>
      <c r="M65" s="17">
        <f t="shared" si="21"/>
        <v>127</v>
      </c>
      <c r="N65" s="17">
        <f t="shared" si="21"/>
        <v>131</v>
      </c>
      <c r="O65" s="17">
        <f t="shared" si="21"/>
        <v>433</v>
      </c>
      <c r="P65" s="17">
        <f t="shared" si="21"/>
        <v>134</v>
      </c>
      <c r="Q65" s="17">
        <f t="shared" si="21"/>
        <v>390</v>
      </c>
      <c r="R65" s="17">
        <f t="shared" si="21"/>
        <v>492</v>
      </c>
      <c r="S65" s="17">
        <f t="shared" si="21"/>
        <v>128</v>
      </c>
      <c r="T65" s="17">
        <f t="shared" si="21"/>
        <v>0</v>
      </c>
      <c r="U65" s="17">
        <f t="shared" si="21"/>
        <v>0</v>
      </c>
      <c r="V65" s="30">
        <f t="shared" si="21"/>
        <v>0</v>
      </c>
    </row>
    <row r="66" spans="1:22" ht="18" customHeight="1">
      <c r="A66" s="19" t="s">
        <v>134</v>
      </c>
      <c r="B66" s="19" t="s">
        <v>267</v>
      </c>
      <c r="C66" s="17">
        <v>1586</v>
      </c>
      <c r="D66" s="17">
        <f>E66+F66</f>
        <v>1586</v>
      </c>
      <c r="E66" s="17">
        <v>381</v>
      </c>
      <c r="F66" s="17">
        <f>SUM(G66:V66)</f>
        <v>1205</v>
      </c>
      <c r="G66" s="17">
        <v>119</v>
      </c>
      <c r="H66" s="18">
        <v>101</v>
      </c>
      <c r="I66" s="27">
        <v>65</v>
      </c>
      <c r="J66" s="17">
        <v>142</v>
      </c>
      <c r="K66" s="17">
        <v>104</v>
      </c>
      <c r="L66" s="17">
        <v>84</v>
      </c>
      <c r="M66" s="17">
        <v>76</v>
      </c>
      <c r="N66" s="17">
        <v>56</v>
      </c>
      <c r="O66" s="17">
        <v>130</v>
      </c>
      <c r="P66" s="17">
        <v>98</v>
      </c>
      <c r="Q66" s="17">
        <v>72</v>
      </c>
      <c r="R66" s="17">
        <v>87</v>
      </c>
      <c r="S66" s="17">
        <v>71</v>
      </c>
      <c r="T66" s="17"/>
      <c r="U66" s="17"/>
      <c r="V66" s="30"/>
    </row>
    <row r="67" spans="1:22" ht="18" customHeight="1">
      <c r="A67" s="19" t="s">
        <v>135</v>
      </c>
      <c r="B67" s="19" t="s">
        <v>267</v>
      </c>
      <c r="C67" s="17">
        <v>2133</v>
      </c>
      <c r="D67" s="17">
        <f>E67+F67</f>
        <v>2133</v>
      </c>
      <c r="E67" s="17">
        <v>1945</v>
      </c>
      <c r="F67" s="17">
        <f>SUM(G67:V67)</f>
        <v>188</v>
      </c>
      <c r="G67" s="17"/>
      <c r="H67" s="18">
        <v>188</v>
      </c>
      <c r="I67" s="27"/>
      <c r="J67" s="17"/>
      <c r="K67" s="17"/>
      <c r="L67" s="17"/>
      <c r="M67" s="17"/>
      <c r="N67" s="17"/>
      <c r="O67" s="17"/>
      <c r="P67" s="17"/>
      <c r="Q67" s="17"/>
      <c r="R67" s="17"/>
      <c r="S67" s="17"/>
      <c r="T67" s="17"/>
      <c r="U67" s="17"/>
      <c r="V67" s="30"/>
    </row>
    <row r="68" spans="1:22" ht="18" customHeight="1">
      <c r="A68" s="19" t="s">
        <v>136</v>
      </c>
      <c r="B68" s="19" t="s">
        <v>137</v>
      </c>
      <c r="C68" s="17">
        <v>3032</v>
      </c>
      <c r="D68" s="17">
        <f>E68+F68</f>
        <v>3032</v>
      </c>
      <c r="E68" s="17">
        <v>520</v>
      </c>
      <c r="F68" s="17">
        <f>SUM(G68:V68)</f>
        <v>2512</v>
      </c>
      <c r="G68" s="17"/>
      <c r="H68" s="18">
        <v>1084</v>
      </c>
      <c r="I68" s="27">
        <v>81</v>
      </c>
      <c r="J68" s="17">
        <v>241</v>
      </c>
      <c r="K68" s="17">
        <v>83</v>
      </c>
      <c r="L68" s="17">
        <v>177</v>
      </c>
      <c r="M68" s="17"/>
      <c r="N68" s="17"/>
      <c r="O68" s="17">
        <v>276</v>
      </c>
      <c r="P68" s="17"/>
      <c r="Q68" s="17">
        <v>270</v>
      </c>
      <c r="R68" s="17">
        <v>300</v>
      </c>
      <c r="S68" s="17"/>
      <c r="T68" s="17"/>
      <c r="U68" s="17"/>
      <c r="V68" s="30"/>
    </row>
    <row r="69" spans="1:22" ht="18" customHeight="1">
      <c r="A69" s="19" t="s">
        <v>138</v>
      </c>
      <c r="B69" s="19" t="s">
        <v>139</v>
      </c>
      <c r="C69" s="17">
        <v>459</v>
      </c>
      <c r="D69" s="17">
        <f>E69+F69</f>
        <v>459</v>
      </c>
      <c r="E69" s="17"/>
      <c r="F69" s="17">
        <f>SUM(G69:V69)</f>
        <v>459</v>
      </c>
      <c r="G69" s="17">
        <v>97</v>
      </c>
      <c r="H69" s="18">
        <v>27</v>
      </c>
      <c r="I69" s="27">
        <v>27</v>
      </c>
      <c r="J69" s="17">
        <v>46</v>
      </c>
      <c r="K69" s="17">
        <v>27</v>
      </c>
      <c r="L69" s="17">
        <v>27</v>
      </c>
      <c r="M69" s="17">
        <v>27</v>
      </c>
      <c r="N69" s="17">
        <v>46</v>
      </c>
      <c r="O69" s="17">
        <v>27</v>
      </c>
      <c r="P69" s="17">
        <v>27</v>
      </c>
      <c r="Q69" s="17">
        <v>27</v>
      </c>
      <c r="R69" s="17">
        <v>27</v>
      </c>
      <c r="S69" s="17">
        <v>27</v>
      </c>
      <c r="T69" s="17"/>
      <c r="U69" s="17"/>
      <c r="V69" s="30"/>
    </row>
    <row r="70" spans="1:22" ht="18" customHeight="1">
      <c r="A70" s="19" t="s">
        <v>140</v>
      </c>
      <c r="B70" s="19" t="s">
        <v>141</v>
      </c>
      <c r="C70" s="17">
        <v>358</v>
      </c>
      <c r="D70" s="17">
        <f>E70+F70</f>
        <v>358</v>
      </c>
      <c r="E70" s="17">
        <v>87</v>
      </c>
      <c r="F70" s="17">
        <f>SUM(G70:V70)</f>
        <v>271</v>
      </c>
      <c r="G70" s="17"/>
      <c r="H70" s="18">
        <v>27</v>
      </c>
      <c r="I70" s="27">
        <v>32</v>
      </c>
      <c r="J70" s="17">
        <v>21</v>
      </c>
      <c r="K70" s="17"/>
      <c r="L70" s="17"/>
      <c r="M70" s="17">
        <v>24</v>
      </c>
      <c r="N70" s="17">
        <v>29</v>
      </c>
      <c r="O70" s="17"/>
      <c r="P70" s="17">
        <v>9</v>
      </c>
      <c r="Q70" s="17">
        <v>21</v>
      </c>
      <c r="R70" s="17">
        <v>78</v>
      </c>
      <c r="S70" s="17">
        <v>30</v>
      </c>
      <c r="T70" s="17"/>
      <c r="U70" s="17"/>
      <c r="V70" s="30"/>
    </row>
    <row r="71" spans="1:22" ht="18" customHeight="1">
      <c r="A71" s="15"/>
      <c r="B71" s="15" t="s">
        <v>142</v>
      </c>
      <c r="C71" s="16">
        <f>SUM(C72:C88)</f>
        <v>210347</v>
      </c>
      <c r="D71" s="17">
        <f t="shared" ref="D71:V71" si="22">SUM(D72:D88)</f>
        <v>210347</v>
      </c>
      <c r="E71" s="17">
        <f t="shared" si="22"/>
        <v>7709</v>
      </c>
      <c r="F71" s="17">
        <f t="shared" si="22"/>
        <v>202638</v>
      </c>
      <c r="G71" s="17">
        <f t="shared" si="22"/>
        <v>20200</v>
      </c>
      <c r="H71" s="18">
        <f t="shared" si="22"/>
        <v>14144</v>
      </c>
      <c r="I71" s="27">
        <f t="shared" si="22"/>
        <v>15209</v>
      </c>
      <c r="J71" s="17">
        <f t="shared" si="22"/>
        <v>21009</v>
      </c>
      <c r="K71" s="17">
        <f t="shared" si="22"/>
        <v>18448</v>
      </c>
      <c r="L71" s="17">
        <f t="shared" si="22"/>
        <v>12102</v>
      </c>
      <c r="M71" s="17">
        <f t="shared" si="22"/>
        <v>12605</v>
      </c>
      <c r="N71" s="17">
        <f t="shared" si="22"/>
        <v>11024</v>
      </c>
      <c r="O71" s="17">
        <f t="shared" si="22"/>
        <v>20400</v>
      </c>
      <c r="P71" s="17">
        <f t="shared" si="22"/>
        <v>18741</v>
      </c>
      <c r="Q71" s="17">
        <f t="shared" si="22"/>
        <v>11104</v>
      </c>
      <c r="R71" s="17">
        <f t="shared" si="22"/>
        <v>12498</v>
      </c>
      <c r="S71" s="17">
        <f t="shared" si="22"/>
        <v>15154</v>
      </c>
      <c r="T71" s="17">
        <f t="shared" si="22"/>
        <v>0</v>
      </c>
      <c r="U71" s="17">
        <f t="shared" si="22"/>
        <v>0</v>
      </c>
      <c r="V71" s="30">
        <f t="shared" si="22"/>
        <v>0</v>
      </c>
    </row>
    <row r="72" spans="1:22" ht="18" customHeight="1">
      <c r="A72" s="19" t="s">
        <v>143</v>
      </c>
      <c r="B72" s="19" t="s">
        <v>144</v>
      </c>
      <c r="C72" s="17">
        <v>4</v>
      </c>
      <c r="D72" s="17">
        <f t="shared" ref="D72:D81" si="23">E72+F72</f>
        <v>4</v>
      </c>
      <c r="E72" s="17"/>
      <c r="F72" s="17">
        <f t="shared" ref="F72:F81" si="24">SUM(G72:V72)</f>
        <v>4</v>
      </c>
      <c r="G72" s="17">
        <v>0</v>
      </c>
      <c r="H72" s="18">
        <v>0</v>
      </c>
      <c r="I72" s="27">
        <v>0</v>
      </c>
      <c r="J72" s="17">
        <v>0</v>
      </c>
      <c r="K72" s="17">
        <v>0</v>
      </c>
      <c r="L72" s="17">
        <v>1</v>
      </c>
      <c r="M72" s="17">
        <v>0</v>
      </c>
      <c r="N72" s="17">
        <v>0</v>
      </c>
      <c r="O72" s="17">
        <v>1</v>
      </c>
      <c r="P72" s="17">
        <v>1</v>
      </c>
      <c r="Q72" s="17">
        <v>1</v>
      </c>
      <c r="R72" s="17">
        <v>0</v>
      </c>
      <c r="S72" s="17">
        <v>0</v>
      </c>
      <c r="T72" s="17"/>
      <c r="U72" s="17"/>
      <c r="V72" s="30"/>
    </row>
    <row r="73" spans="1:22" ht="18" customHeight="1">
      <c r="A73" s="19" t="s">
        <v>145</v>
      </c>
      <c r="B73" s="19" t="s">
        <v>146</v>
      </c>
      <c r="C73" s="17">
        <v>12023</v>
      </c>
      <c r="D73" s="17">
        <f t="shared" si="23"/>
        <v>12023</v>
      </c>
      <c r="E73" s="17"/>
      <c r="F73" s="17">
        <f t="shared" si="24"/>
        <v>12023</v>
      </c>
      <c r="G73" s="17">
        <v>922</v>
      </c>
      <c r="H73" s="18">
        <v>746</v>
      </c>
      <c r="I73" s="27">
        <v>711</v>
      </c>
      <c r="J73" s="17">
        <v>1068</v>
      </c>
      <c r="K73" s="17">
        <v>1663</v>
      </c>
      <c r="L73" s="17">
        <v>1066</v>
      </c>
      <c r="M73" s="17">
        <v>595</v>
      </c>
      <c r="N73" s="17">
        <v>596</v>
      </c>
      <c r="O73" s="17">
        <v>1358</v>
      </c>
      <c r="P73" s="17">
        <v>1350</v>
      </c>
      <c r="Q73" s="17">
        <v>389</v>
      </c>
      <c r="R73" s="17">
        <v>990</v>
      </c>
      <c r="S73" s="17">
        <v>569</v>
      </c>
      <c r="T73" s="17"/>
      <c r="U73" s="17"/>
      <c r="V73" s="30"/>
    </row>
    <row r="74" spans="1:22" ht="18" customHeight="1">
      <c r="A74" s="19" t="s">
        <v>147</v>
      </c>
      <c r="B74" s="19" t="s">
        <v>148</v>
      </c>
      <c r="C74" s="17">
        <v>11599</v>
      </c>
      <c r="D74" s="17">
        <f t="shared" si="23"/>
        <v>11599</v>
      </c>
      <c r="E74" s="17"/>
      <c r="F74" s="17">
        <f t="shared" si="24"/>
        <v>11599</v>
      </c>
      <c r="G74" s="17">
        <v>891</v>
      </c>
      <c r="H74" s="18">
        <v>738</v>
      </c>
      <c r="I74" s="27">
        <v>669</v>
      </c>
      <c r="J74" s="17">
        <v>1054</v>
      </c>
      <c r="K74" s="17">
        <v>1601</v>
      </c>
      <c r="L74" s="17">
        <v>1023</v>
      </c>
      <c r="M74" s="17">
        <v>591</v>
      </c>
      <c r="N74" s="17">
        <v>551</v>
      </c>
      <c r="O74" s="17">
        <v>1346</v>
      </c>
      <c r="P74" s="17">
        <v>1299</v>
      </c>
      <c r="Q74" s="17">
        <v>375</v>
      </c>
      <c r="R74" s="17">
        <v>900</v>
      </c>
      <c r="S74" s="17">
        <v>561</v>
      </c>
      <c r="T74" s="17"/>
      <c r="U74" s="17"/>
      <c r="V74" s="30"/>
    </row>
    <row r="75" spans="1:22" ht="18" customHeight="1">
      <c r="A75" s="19" t="s">
        <v>149</v>
      </c>
      <c r="B75" s="19" t="s">
        <v>150</v>
      </c>
      <c r="C75" s="17">
        <v>81582</v>
      </c>
      <c r="D75" s="17">
        <f t="shared" si="23"/>
        <v>81582</v>
      </c>
      <c r="E75" s="17"/>
      <c r="F75" s="17">
        <f t="shared" si="24"/>
        <v>81582</v>
      </c>
      <c r="G75" s="17">
        <v>8826</v>
      </c>
      <c r="H75" s="18">
        <v>7310</v>
      </c>
      <c r="I75" s="27">
        <v>6626</v>
      </c>
      <c r="J75" s="17">
        <v>10438</v>
      </c>
      <c r="K75" s="17">
        <v>7934</v>
      </c>
      <c r="L75" s="17">
        <v>5069</v>
      </c>
      <c r="M75" s="17">
        <v>5858</v>
      </c>
      <c r="N75" s="17">
        <v>5461</v>
      </c>
      <c r="O75" s="17">
        <v>6670</v>
      </c>
      <c r="P75" s="17">
        <v>6437</v>
      </c>
      <c r="Q75" s="17">
        <v>3718</v>
      </c>
      <c r="R75" s="17">
        <v>4457</v>
      </c>
      <c r="S75" s="17">
        <v>2778</v>
      </c>
      <c r="T75" s="17"/>
      <c r="U75" s="17"/>
      <c r="V75" s="30"/>
    </row>
    <row r="76" spans="1:22" ht="18" customHeight="1">
      <c r="A76" s="19" t="s">
        <v>151</v>
      </c>
      <c r="B76" s="19" t="s">
        <v>152</v>
      </c>
      <c r="C76" s="17">
        <v>10895</v>
      </c>
      <c r="D76" s="17">
        <f t="shared" si="23"/>
        <v>10895</v>
      </c>
      <c r="E76" s="17">
        <v>1782</v>
      </c>
      <c r="F76" s="17">
        <f t="shared" si="24"/>
        <v>9113</v>
      </c>
      <c r="G76" s="17">
        <v>1063</v>
      </c>
      <c r="H76" s="18">
        <v>400</v>
      </c>
      <c r="I76" s="27">
        <v>640</v>
      </c>
      <c r="J76" s="17">
        <v>894</v>
      </c>
      <c r="K76" s="17">
        <v>865</v>
      </c>
      <c r="L76" s="17">
        <v>544</v>
      </c>
      <c r="M76" s="17">
        <v>682</v>
      </c>
      <c r="N76" s="17">
        <v>587</v>
      </c>
      <c r="O76" s="17">
        <v>792</v>
      </c>
      <c r="P76" s="17">
        <v>504</v>
      </c>
      <c r="Q76" s="17">
        <v>617</v>
      </c>
      <c r="R76" s="17">
        <v>820</v>
      </c>
      <c r="S76" s="17">
        <v>705</v>
      </c>
      <c r="T76" s="17"/>
      <c r="U76" s="17"/>
      <c r="V76" s="30"/>
    </row>
    <row r="77" spans="1:22" ht="18" customHeight="1">
      <c r="A77" s="19" t="s">
        <v>153</v>
      </c>
      <c r="B77" s="19" t="s">
        <v>154</v>
      </c>
      <c r="C77" s="17">
        <v>29414</v>
      </c>
      <c r="D77" s="17">
        <f t="shared" si="23"/>
        <v>29414</v>
      </c>
      <c r="E77" s="17">
        <v>3415</v>
      </c>
      <c r="F77" s="17">
        <f t="shared" si="24"/>
        <v>25999</v>
      </c>
      <c r="G77" s="17">
        <v>2633</v>
      </c>
      <c r="H77" s="18">
        <v>2287</v>
      </c>
      <c r="I77" s="27">
        <v>2176</v>
      </c>
      <c r="J77" s="17">
        <v>2228</v>
      </c>
      <c r="K77" s="17">
        <v>2016</v>
      </c>
      <c r="L77" s="17">
        <v>1508</v>
      </c>
      <c r="M77" s="17">
        <v>1551</v>
      </c>
      <c r="N77" s="17">
        <v>2213</v>
      </c>
      <c r="O77" s="17">
        <v>2020</v>
      </c>
      <c r="P77" s="17">
        <v>2052</v>
      </c>
      <c r="Q77" s="17">
        <v>1715</v>
      </c>
      <c r="R77" s="17">
        <v>1798</v>
      </c>
      <c r="S77" s="17">
        <v>1802</v>
      </c>
      <c r="T77" s="17"/>
      <c r="U77" s="17"/>
      <c r="V77" s="30"/>
    </row>
    <row r="78" spans="1:22" ht="18" customHeight="1">
      <c r="A78" s="19" t="s">
        <v>155</v>
      </c>
      <c r="B78" s="19" t="s">
        <v>156</v>
      </c>
      <c r="C78" s="17">
        <v>666</v>
      </c>
      <c r="D78" s="17">
        <f t="shared" si="23"/>
        <v>666</v>
      </c>
      <c r="E78" s="17">
        <v>666</v>
      </c>
      <c r="F78" s="17">
        <f t="shared" si="24"/>
        <v>0</v>
      </c>
      <c r="G78" s="17"/>
      <c r="H78" s="18">
        <v>0</v>
      </c>
      <c r="I78" s="27"/>
      <c r="J78" s="17"/>
      <c r="K78" s="17"/>
      <c r="L78" s="17"/>
      <c r="M78" s="17"/>
      <c r="N78" s="17"/>
      <c r="O78" s="17"/>
      <c r="P78" s="17"/>
      <c r="Q78" s="17"/>
      <c r="R78" s="17"/>
      <c r="S78" s="17"/>
      <c r="T78" s="17"/>
      <c r="U78" s="17"/>
      <c r="V78" s="30"/>
    </row>
    <row r="79" spans="1:22" ht="18" customHeight="1">
      <c r="A79" s="19" t="s">
        <v>157</v>
      </c>
      <c r="B79" s="19" t="s">
        <v>158</v>
      </c>
      <c r="C79" s="17">
        <v>18</v>
      </c>
      <c r="D79" s="17">
        <f t="shared" si="23"/>
        <v>18</v>
      </c>
      <c r="E79" s="17"/>
      <c r="F79" s="17">
        <f t="shared" si="24"/>
        <v>18</v>
      </c>
      <c r="G79" s="17">
        <v>1</v>
      </c>
      <c r="H79" s="18">
        <v>0</v>
      </c>
      <c r="I79" s="27">
        <v>0</v>
      </c>
      <c r="J79" s="17">
        <v>0</v>
      </c>
      <c r="K79" s="17">
        <v>1</v>
      </c>
      <c r="L79" s="17">
        <v>2</v>
      </c>
      <c r="M79" s="17">
        <v>1</v>
      </c>
      <c r="N79" s="17">
        <v>0</v>
      </c>
      <c r="O79" s="17">
        <v>2</v>
      </c>
      <c r="P79" s="17">
        <v>3</v>
      </c>
      <c r="Q79" s="17">
        <v>5</v>
      </c>
      <c r="R79" s="17">
        <v>1</v>
      </c>
      <c r="S79" s="17">
        <v>2</v>
      </c>
      <c r="T79" s="17"/>
      <c r="U79" s="17"/>
      <c r="V79" s="30"/>
    </row>
    <row r="80" spans="1:22" ht="18" customHeight="1">
      <c r="A80" s="19" t="s">
        <v>159</v>
      </c>
      <c r="B80" s="19" t="s">
        <v>160</v>
      </c>
      <c r="C80" s="17">
        <v>343</v>
      </c>
      <c r="D80" s="17">
        <f t="shared" si="23"/>
        <v>343</v>
      </c>
      <c r="E80" s="17">
        <v>267</v>
      </c>
      <c r="F80" s="17">
        <f t="shared" si="24"/>
        <v>76</v>
      </c>
      <c r="G80" s="17">
        <v>20</v>
      </c>
      <c r="H80" s="18">
        <v>6</v>
      </c>
      <c r="I80" s="27">
        <v>3</v>
      </c>
      <c r="J80" s="17">
        <v>7</v>
      </c>
      <c r="K80" s="17">
        <v>5</v>
      </c>
      <c r="L80" s="17">
        <v>4</v>
      </c>
      <c r="M80" s="17">
        <v>4</v>
      </c>
      <c r="N80" s="17">
        <v>5</v>
      </c>
      <c r="O80" s="17">
        <v>6</v>
      </c>
      <c r="P80" s="17">
        <v>6</v>
      </c>
      <c r="Q80" s="17">
        <v>5</v>
      </c>
      <c r="R80" s="17">
        <v>3</v>
      </c>
      <c r="S80" s="17">
        <v>2</v>
      </c>
      <c r="T80" s="17"/>
      <c r="U80" s="17"/>
      <c r="V80" s="30"/>
    </row>
    <row r="81" spans="1:22" ht="18" customHeight="1">
      <c r="A81" s="19" t="s">
        <v>161</v>
      </c>
      <c r="B81" s="19" t="s">
        <v>160</v>
      </c>
      <c r="C81" s="17">
        <v>923</v>
      </c>
      <c r="D81" s="17">
        <f t="shared" si="23"/>
        <v>923</v>
      </c>
      <c r="E81" s="17"/>
      <c r="F81" s="17">
        <f t="shared" si="24"/>
        <v>923</v>
      </c>
      <c r="G81" s="17">
        <v>140</v>
      </c>
      <c r="H81" s="18">
        <v>87</v>
      </c>
      <c r="I81" s="27">
        <v>63</v>
      </c>
      <c r="J81" s="17">
        <v>102</v>
      </c>
      <c r="K81" s="17">
        <v>72</v>
      </c>
      <c r="L81" s="17">
        <v>48</v>
      </c>
      <c r="M81" s="17">
        <v>42</v>
      </c>
      <c r="N81" s="17">
        <v>66</v>
      </c>
      <c r="O81" s="17">
        <v>102</v>
      </c>
      <c r="P81" s="17">
        <v>74</v>
      </c>
      <c r="Q81" s="17">
        <v>52</v>
      </c>
      <c r="R81" s="17">
        <v>41</v>
      </c>
      <c r="S81" s="17">
        <v>34</v>
      </c>
      <c r="T81" s="17"/>
      <c r="U81" s="17"/>
      <c r="V81" s="30"/>
    </row>
    <row r="82" spans="1:22" ht="18" customHeight="1">
      <c r="A82" s="19" t="s">
        <v>162</v>
      </c>
      <c r="B82" s="19" t="s">
        <v>163</v>
      </c>
      <c r="C82" s="17">
        <v>4346</v>
      </c>
      <c r="D82" s="17">
        <f t="shared" ref="D82:D88" si="25">E82+F82</f>
        <v>4346</v>
      </c>
      <c r="E82" s="17">
        <v>1406</v>
      </c>
      <c r="F82" s="17">
        <f t="shared" ref="F82:F88" si="26">SUM(G82:V82)</f>
        <v>2940</v>
      </c>
      <c r="G82" s="17">
        <v>620</v>
      </c>
      <c r="H82" s="18">
        <v>241</v>
      </c>
      <c r="I82" s="27">
        <v>252</v>
      </c>
      <c r="J82" s="17">
        <v>260</v>
      </c>
      <c r="K82" s="17">
        <v>164</v>
      </c>
      <c r="L82" s="17">
        <v>162</v>
      </c>
      <c r="M82" s="17">
        <v>85</v>
      </c>
      <c r="N82" s="17">
        <v>234</v>
      </c>
      <c r="O82" s="17">
        <v>242</v>
      </c>
      <c r="P82" s="17">
        <v>241</v>
      </c>
      <c r="Q82" s="17">
        <v>194</v>
      </c>
      <c r="R82" s="17">
        <v>128</v>
      </c>
      <c r="S82" s="17">
        <v>117</v>
      </c>
      <c r="T82" s="17"/>
      <c r="U82" s="17"/>
      <c r="V82" s="30"/>
    </row>
    <row r="83" spans="1:22" ht="18" customHeight="1">
      <c r="A83" s="19" t="s">
        <v>164</v>
      </c>
      <c r="B83" s="19" t="s">
        <v>165</v>
      </c>
      <c r="C83" s="17">
        <v>458</v>
      </c>
      <c r="D83" s="17">
        <f t="shared" si="25"/>
        <v>458</v>
      </c>
      <c r="E83" s="17">
        <v>44</v>
      </c>
      <c r="F83" s="17">
        <f t="shared" si="26"/>
        <v>414</v>
      </c>
      <c r="G83" s="17">
        <v>24</v>
      </c>
      <c r="H83" s="18">
        <v>44</v>
      </c>
      <c r="I83" s="27">
        <v>74</v>
      </c>
      <c r="J83" s="17">
        <v>19</v>
      </c>
      <c r="K83" s="17">
        <v>25</v>
      </c>
      <c r="L83" s="17">
        <v>8</v>
      </c>
      <c r="M83" s="17">
        <v>15</v>
      </c>
      <c r="N83" s="17">
        <v>21</v>
      </c>
      <c r="O83" s="17">
        <v>17</v>
      </c>
      <c r="P83" s="17">
        <v>35</v>
      </c>
      <c r="Q83" s="17">
        <v>40</v>
      </c>
      <c r="R83" s="17">
        <v>48</v>
      </c>
      <c r="S83" s="17">
        <v>44</v>
      </c>
      <c r="T83" s="17"/>
      <c r="U83" s="17"/>
      <c r="V83" s="30"/>
    </row>
    <row r="84" spans="1:22" ht="18" customHeight="1">
      <c r="A84" s="19" t="s">
        <v>166</v>
      </c>
      <c r="B84" s="19" t="s">
        <v>167</v>
      </c>
      <c r="C84" s="32">
        <v>2939</v>
      </c>
      <c r="D84" s="17">
        <f t="shared" si="25"/>
        <v>2939</v>
      </c>
      <c r="E84" s="17"/>
      <c r="F84" s="17">
        <f t="shared" si="26"/>
        <v>2939</v>
      </c>
      <c r="G84" s="17">
        <v>223</v>
      </c>
      <c r="H84" s="18">
        <v>259</v>
      </c>
      <c r="I84" s="27">
        <v>301</v>
      </c>
      <c r="J84" s="17">
        <v>323</v>
      </c>
      <c r="K84" s="17">
        <v>226</v>
      </c>
      <c r="L84" s="17">
        <v>107</v>
      </c>
      <c r="M84" s="17">
        <v>172</v>
      </c>
      <c r="N84" s="17">
        <v>93</v>
      </c>
      <c r="O84" s="17">
        <v>211</v>
      </c>
      <c r="P84" s="17">
        <v>278</v>
      </c>
      <c r="Q84" s="17">
        <v>158</v>
      </c>
      <c r="R84" s="17">
        <v>325</v>
      </c>
      <c r="S84" s="17">
        <v>263</v>
      </c>
      <c r="T84" s="17"/>
      <c r="U84" s="17"/>
      <c r="V84" s="30"/>
    </row>
    <row r="85" spans="1:22" ht="18" customHeight="1">
      <c r="A85" s="19" t="s">
        <v>168</v>
      </c>
      <c r="B85" s="19" t="s">
        <v>167</v>
      </c>
      <c r="C85" s="32">
        <v>4514</v>
      </c>
      <c r="D85" s="17">
        <f t="shared" si="25"/>
        <v>4514</v>
      </c>
      <c r="E85" s="17">
        <v>23</v>
      </c>
      <c r="F85" s="17">
        <f t="shared" si="26"/>
        <v>4491</v>
      </c>
      <c r="G85" s="17">
        <v>250</v>
      </c>
      <c r="H85" s="18">
        <v>13</v>
      </c>
      <c r="I85" s="27">
        <v>297</v>
      </c>
      <c r="J85" s="17">
        <v>311</v>
      </c>
      <c r="K85" s="17">
        <v>255</v>
      </c>
      <c r="L85" s="17">
        <v>122</v>
      </c>
      <c r="M85" s="17">
        <v>198</v>
      </c>
      <c r="N85" s="17">
        <v>18</v>
      </c>
      <c r="O85" s="17">
        <v>765</v>
      </c>
      <c r="P85" s="17">
        <v>614</v>
      </c>
      <c r="Q85" s="17">
        <v>342</v>
      </c>
      <c r="R85" s="17">
        <v>333</v>
      </c>
      <c r="S85" s="17">
        <v>973</v>
      </c>
      <c r="T85" s="17"/>
      <c r="U85" s="17"/>
      <c r="V85" s="30"/>
    </row>
    <row r="86" spans="1:22" ht="18" customHeight="1">
      <c r="A86" s="19" t="s">
        <v>169</v>
      </c>
      <c r="B86" s="19" t="s">
        <v>167</v>
      </c>
      <c r="C86" s="17">
        <v>28512</v>
      </c>
      <c r="D86" s="17">
        <f t="shared" si="25"/>
        <v>28512</v>
      </c>
      <c r="E86" s="17">
        <v>106</v>
      </c>
      <c r="F86" s="17">
        <f t="shared" si="26"/>
        <v>28406</v>
      </c>
      <c r="G86" s="17">
        <v>1647</v>
      </c>
      <c r="H86" s="18">
        <v>17</v>
      </c>
      <c r="I86" s="27">
        <v>1722</v>
      </c>
      <c r="J86" s="17">
        <v>2071</v>
      </c>
      <c r="K86" s="17">
        <v>1628</v>
      </c>
      <c r="L86" s="17">
        <v>773</v>
      </c>
      <c r="M86" s="17">
        <v>1388</v>
      </c>
      <c r="N86" s="17">
        <v>36</v>
      </c>
      <c r="O86" s="17">
        <v>4979</v>
      </c>
      <c r="P86" s="17">
        <v>4135</v>
      </c>
      <c r="Q86" s="17">
        <v>2331</v>
      </c>
      <c r="R86" s="17">
        <v>1288</v>
      </c>
      <c r="S86" s="17">
        <v>6391</v>
      </c>
      <c r="T86" s="17"/>
      <c r="U86" s="17"/>
      <c r="V86" s="30"/>
    </row>
    <row r="87" spans="1:22" ht="18" customHeight="1">
      <c r="A87" s="19" t="s">
        <v>170</v>
      </c>
      <c r="B87" s="19" t="s">
        <v>171</v>
      </c>
      <c r="C87" s="17">
        <v>1517</v>
      </c>
      <c r="D87" s="17">
        <f t="shared" si="25"/>
        <v>1517</v>
      </c>
      <c r="E87" s="17"/>
      <c r="F87" s="17">
        <f t="shared" si="26"/>
        <v>1517</v>
      </c>
      <c r="G87" s="17">
        <v>191</v>
      </c>
      <c r="H87" s="18">
        <v>268</v>
      </c>
      <c r="I87" s="27">
        <v>130</v>
      </c>
      <c r="J87" s="17">
        <v>91</v>
      </c>
      <c r="K87" s="17">
        <v>130</v>
      </c>
      <c r="L87" s="17">
        <v>152</v>
      </c>
      <c r="M87" s="17">
        <v>101</v>
      </c>
      <c r="N87" s="17">
        <v>52</v>
      </c>
      <c r="O87" s="17">
        <v>124</v>
      </c>
      <c r="P87" s="17">
        <v>87</v>
      </c>
      <c r="Q87" s="17">
        <v>76</v>
      </c>
      <c r="R87" s="17">
        <v>82</v>
      </c>
      <c r="S87" s="17">
        <v>33</v>
      </c>
      <c r="T87" s="17"/>
      <c r="U87" s="17"/>
      <c r="V87" s="30"/>
    </row>
    <row r="88" spans="1:22" ht="18" customHeight="1">
      <c r="A88" s="19" t="s">
        <v>172</v>
      </c>
      <c r="B88" s="19" t="s">
        <v>171</v>
      </c>
      <c r="C88" s="17">
        <v>20594</v>
      </c>
      <c r="D88" s="17">
        <f t="shared" si="25"/>
        <v>20594</v>
      </c>
      <c r="E88" s="17"/>
      <c r="F88" s="17">
        <f t="shared" si="26"/>
        <v>20594</v>
      </c>
      <c r="G88" s="17">
        <v>2749</v>
      </c>
      <c r="H88" s="18">
        <v>1728</v>
      </c>
      <c r="I88" s="27">
        <v>1545</v>
      </c>
      <c r="J88" s="17">
        <v>2143</v>
      </c>
      <c r="K88" s="17">
        <v>1863</v>
      </c>
      <c r="L88" s="17">
        <v>1513</v>
      </c>
      <c r="M88" s="17">
        <v>1322</v>
      </c>
      <c r="N88" s="17">
        <v>1091</v>
      </c>
      <c r="O88" s="17">
        <v>1765</v>
      </c>
      <c r="P88" s="17">
        <v>1625</v>
      </c>
      <c r="Q88" s="17">
        <v>1086</v>
      </c>
      <c r="R88" s="17">
        <v>1284</v>
      </c>
      <c r="S88" s="17">
        <v>880</v>
      </c>
      <c r="T88" s="17"/>
      <c r="U88" s="17"/>
      <c r="V88" s="30"/>
    </row>
    <row r="89" spans="1:22" ht="18" customHeight="1">
      <c r="A89" s="15"/>
      <c r="B89" s="15" t="s">
        <v>173</v>
      </c>
      <c r="C89" s="16">
        <f>SUM(C90:C103)</f>
        <v>50775</v>
      </c>
      <c r="D89" s="17">
        <f t="shared" ref="D89:V89" si="27">SUM(D90:D103)</f>
        <v>50775</v>
      </c>
      <c r="E89" s="17">
        <f t="shared" si="27"/>
        <v>1678</v>
      </c>
      <c r="F89" s="17">
        <f t="shared" si="27"/>
        <v>49097</v>
      </c>
      <c r="G89" s="17">
        <f t="shared" si="27"/>
        <v>5270</v>
      </c>
      <c r="H89" s="18">
        <f t="shared" si="27"/>
        <v>4751</v>
      </c>
      <c r="I89" s="27">
        <f t="shared" si="27"/>
        <v>3700</v>
      </c>
      <c r="J89" s="17">
        <f t="shared" si="27"/>
        <v>5157</v>
      </c>
      <c r="K89" s="17">
        <f t="shared" si="27"/>
        <v>4118</v>
      </c>
      <c r="L89" s="17">
        <f t="shared" si="27"/>
        <v>3436</v>
      </c>
      <c r="M89" s="17">
        <f t="shared" si="27"/>
        <v>3176</v>
      </c>
      <c r="N89" s="17">
        <f t="shared" si="27"/>
        <v>3217</v>
      </c>
      <c r="O89" s="17">
        <f t="shared" si="27"/>
        <v>4257</v>
      </c>
      <c r="P89" s="17">
        <f t="shared" si="27"/>
        <v>3517</v>
      </c>
      <c r="Q89" s="17">
        <f t="shared" si="27"/>
        <v>2809</v>
      </c>
      <c r="R89" s="17">
        <f t="shared" si="27"/>
        <v>2863</v>
      </c>
      <c r="S89" s="17">
        <f t="shared" si="27"/>
        <v>2826</v>
      </c>
      <c r="T89" s="17">
        <f t="shared" si="27"/>
        <v>0</v>
      </c>
      <c r="U89" s="17">
        <f t="shared" si="27"/>
        <v>0</v>
      </c>
      <c r="V89" s="30">
        <f t="shared" si="27"/>
        <v>0</v>
      </c>
    </row>
    <row r="90" spans="1:22" ht="18" customHeight="1">
      <c r="A90" s="19" t="s">
        <v>174</v>
      </c>
      <c r="B90" s="19" t="s">
        <v>175</v>
      </c>
      <c r="C90" s="17">
        <v>1122</v>
      </c>
      <c r="D90" s="17">
        <f t="shared" ref="D90:D103" si="28">E90+F90</f>
        <v>1122</v>
      </c>
      <c r="E90" s="17"/>
      <c r="F90" s="17">
        <f t="shared" ref="F90:F103" si="29">SUM(G90:V90)</f>
        <v>1122</v>
      </c>
      <c r="G90" s="17">
        <v>78</v>
      </c>
      <c r="H90" s="18">
        <v>86</v>
      </c>
      <c r="I90" s="27">
        <v>62</v>
      </c>
      <c r="J90" s="17">
        <v>110</v>
      </c>
      <c r="K90" s="17">
        <v>113</v>
      </c>
      <c r="L90" s="17">
        <v>152</v>
      </c>
      <c r="M90" s="17">
        <v>67</v>
      </c>
      <c r="N90" s="17">
        <v>18</v>
      </c>
      <c r="O90" s="17">
        <v>156</v>
      </c>
      <c r="P90" s="17">
        <v>53</v>
      </c>
      <c r="Q90" s="17">
        <v>82</v>
      </c>
      <c r="R90" s="17">
        <v>83</v>
      </c>
      <c r="S90" s="17">
        <v>62</v>
      </c>
      <c r="T90" s="17"/>
      <c r="U90" s="17"/>
      <c r="V90" s="30"/>
    </row>
    <row r="91" spans="1:22" ht="18" customHeight="1">
      <c r="A91" s="19" t="s">
        <v>176</v>
      </c>
      <c r="B91" s="19" t="s">
        <v>175</v>
      </c>
      <c r="C91" s="17">
        <v>3110</v>
      </c>
      <c r="D91" s="17">
        <f t="shared" si="28"/>
        <v>3110</v>
      </c>
      <c r="E91" s="17"/>
      <c r="F91" s="17">
        <f t="shared" si="29"/>
        <v>3110</v>
      </c>
      <c r="G91" s="17">
        <v>341</v>
      </c>
      <c r="H91" s="18">
        <v>710</v>
      </c>
      <c r="I91" s="27">
        <v>281</v>
      </c>
      <c r="J91" s="17">
        <v>379</v>
      </c>
      <c r="K91" s="17">
        <v>152</v>
      </c>
      <c r="L91" s="17">
        <v>232</v>
      </c>
      <c r="M91" s="17">
        <v>140</v>
      </c>
      <c r="N91" s="17">
        <v>70</v>
      </c>
      <c r="O91" s="17">
        <v>241</v>
      </c>
      <c r="P91" s="17">
        <v>122</v>
      </c>
      <c r="Q91" s="17">
        <v>201</v>
      </c>
      <c r="R91" s="17">
        <v>157</v>
      </c>
      <c r="S91" s="17">
        <v>84</v>
      </c>
      <c r="T91" s="17"/>
      <c r="U91" s="17"/>
      <c r="V91" s="30"/>
    </row>
    <row r="92" spans="1:22" ht="18" customHeight="1">
      <c r="A92" s="19" t="s">
        <v>177</v>
      </c>
      <c r="B92" s="19" t="s">
        <v>178</v>
      </c>
      <c r="C92" s="17">
        <v>5158</v>
      </c>
      <c r="D92" s="17">
        <f t="shared" si="28"/>
        <v>5158</v>
      </c>
      <c r="E92" s="17"/>
      <c r="F92" s="17">
        <f t="shared" si="29"/>
        <v>5158</v>
      </c>
      <c r="G92" s="17">
        <v>292</v>
      </c>
      <c r="H92" s="18">
        <v>301</v>
      </c>
      <c r="I92" s="27">
        <v>421</v>
      </c>
      <c r="J92" s="17">
        <v>506</v>
      </c>
      <c r="K92" s="17">
        <v>345</v>
      </c>
      <c r="L92" s="17">
        <v>351</v>
      </c>
      <c r="M92" s="17">
        <v>271</v>
      </c>
      <c r="N92" s="17">
        <v>295</v>
      </c>
      <c r="O92" s="17">
        <v>576</v>
      </c>
      <c r="P92" s="17">
        <v>432</v>
      </c>
      <c r="Q92" s="17">
        <v>340</v>
      </c>
      <c r="R92" s="17">
        <v>397</v>
      </c>
      <c r="S92" s="17">
        <v>631</v>
      </c>
      <c r="T92" s="17"/>
      <c r="U92" s="17"/>
      <c r="V92" s="30"/>
    </row>
    <row r="93" spans="1:22" ht="18" customHeight="1">
      <c r="A93" s="19" t="s">
        <v>179</v>
      </c>
      <c r="B93" s="19" t="s">
        <v>178</v>
      </c>
      <c r="C93" s="17">
        <v>1326</v>
      </c>
      <c r="D93" s="17">
        <f t="shared" si="28"/>
        <v>1326</v>
      </c>
      <c r="E93" s="17"/>
      <c r="F93" s="17">
        <f t="shared" si="29"/>
        <v>1326</v>
      </c>
      <c r="G93" s="17">
        <v>75</v>
      </c>
      <c r="H93" s="18">
        <v>77</v>
      </c>
      <c r="I93" s="27">
        <v>108</v>
      </c>
      <c r="J93" s="17">
        <v>130</v>
      </c>
      <c r="K93" s="17">
        <v>89</v>
      </c>
      <c r="L93" s="17">
        <v>90</v>
      </c>
      <c r="M93" s="17">
        <v>70</v>
      </c>
      <c r="N93" s="17">
        <v>76</v>
      </c>
      <c r="O93" s="17">
        <v>148</v>
      </c>
      <c r="P93" s="17">
        <v>111</v>
      </c>
      <c r="Q93" s="17">
        <v>88</v>
      </c>
      <c r="R93" s="17">
        <v>102</v>
      </c>
      <c r="S93" s="17">
        <v>162</v>
      </c>
      <c r="T93" s="17"/>
      <c r="U93" s="17"/>
      <c r="V93" s="30"/>
    </row>
    <row r="94" spans="1:22" ht="18" customHeight="1">
      <c r="A94" s="19" t="s">
        <v>180</v>
      </c>
      <c r="B94" s="19" t="s">
        <v>181</v>
      </c>
      <c r="C94" s="17">
        <v>610</v>
      </c>
      <c r="D94" s="17">
        <f t="shared" si="28"/>
        <v>610</v>
      </c>
      <c r="E94" s="17">
        <v>330</v>
      </c>
      <c r="F94" s="17">
        <f t="shared" si="29"/>
        <v>280</v>
      </c>
      <c r="G94" s="17">
        <v>20</v>
      </c>
      <c r="H94" s="18">
        <v>40</v>
      </c>
      <c r="I94" s="27">
        <v>20</v>
      </c>
      <c r="J94" s="17">
        <v>20</v>
      </c>
      <c r="K94" s="17">
        <v>20</v>
      </c>
      <c r="L94" s="17">
        <v>20</v>
      </c>
      <c r="M94" s="17">
        <v>20</v>
      </c>
      <c r="N94" s="17">
        <v>20</v>
      </c>
      <c r="O94" s="17">
        <v>20</v>
      </c>
      <c r="P94" s="17">
        <v>20</v>
      </c>
      <c r="Q94" s="17">
        <v>20</v>
      </c>
      <c r="R94" s="17">
        <v>20</v>
      </c>
      <c r="S94" s="17">
        <v>20</v>
      </c>
      <c r="T94" s="17"/>
      <c r="U94" s="17"/>
      <c r="V94" s="30"/>
    </row>
    <row r="95" spans="1:22" ht="18" customHeight="1">
      <c r="A95" s="19" t="s">
        <v>182</v>
      </c>
      <c r="B95" s="19" t="s">
        <v>183</v>
      </c>
      <c r="C95" s="17">
        <v>3769</v>
      </c>
      <c r="D95" s="17">
        <f t="shared" si="28"/>
        <v>3769</v>
      </c>
      <c r="E95" s="17"/>
      <c r="F95" s="17">
        <f t="shared" si="29"/>
        <v>3769</v>
      </c>
      <c r="G95" s="17">
        <v>351</v>
      </c>
      <c r="H95" s="18">
        <v>346</v>
      </c>
      <c r="I95" s="27">
        <v>280</v>
      </c>
      <c r="J95" s="17">
        <v>444</v>
      </c>
      <c r="K95" s="17">
        <v>369</v>
      </c>
      <c r="L95" s="17">
        <v>246</v>
      </c>
      <c r="M95" s="17">
        <v>312</v>
      </c>
      <c r="N95" s="17">
        <v>224</v>
      </c>
      <c r="O95" s="17">
        <v>337</v>
      </c>
      <c r="P95" s="17">
        <v>294</v>
      </c>
      <c r="Q95" s="17">
        <v>206</v>
      </c>
      <c r="R95" s="17">
        <v>195</v>
      </c>
      <c r="S95" s="17">
        <v>165</v>
      </c>
      <c r="T95" s="17"/>
      <c r="U95" s="17"/>
      <c r="V95" s="30"/>
    </row>
    <row r="96" spans="1:22" ht="18" customHeight="1">
      <c r="A96" s="19" t="s">
        <v>184</v>
      </c>
      <c r="B96" s="19" t="s">
        <v>183</v>
      </c>
      <c r="C96" s="17">
        <v>543</v>
      </c>
      <c r="D96" s="17">
        <f t="shared" si="28"/>
        <v>543</v>
      </c>
      <c r="E96" s="17"/>
      <c r="F96" s="17">
        <f t="shared" si="29"/>
        <v>543</v>
      </c>
      <c r="G96" s="17">
        <v>39</v>
      </c>
      <c r="H96" s="18">
        <v>59</v>
      </c>
      <c r="I96" s="27">
        <v>41</v>
      </c>
      <c r="J96" s="17">
        <v>64</v>
      </c>
      <c r="K96" s="17">
        <v>57</v>
      </c>
      <c r="L96" s="17">
        <v>38</v>
      </c>
      <c r="M96" s="17">
        <v>39</v>
      </c>
      <c r="N96" s="17">
        <v>32</v>
      </c>
      <c r="O96" s="17">
        <v>43</v>
      </c>
      <c r="P96" s="17">
        <v>45</v>
      </c>
      <c r="Q96" s="17">
        <v>29</v>
      </c>
      <c r="R96" s="17">
        <v>33</v>
      </c>
      <c r="S96" s="17">
        <v>24</v>
      </c>
      <c r="T96" s="17"/>
      <c r="U96" s="17"/>
      <c r="V96" s="30"/>
    </row>
    <row r="97" spans="1:22" ht="18" customHeight="1">
      <c r="A97" s="19" t="s">
        <v>185</v>
      </c>
      <c r="B97" s="19" t="s">
        <v>186</v>
      </c>
      <c r="C97" s="17">
        <v>6969</v>
      </c>
      <c r="D97" s="17">
        <f t="shared" si="28"/>
        <v>6969</v>
      </c>
      <c r="E97" s="17">
        <v>61</v>
      </c>
      <c r="F97" s="17">
        <f t="shared" si="29"/>
        <v>6908</v>
      </c>
      <c r="G97" s="17">
        <v>1078</v>
      </c>
      <c r="H97" s="18">
        <v>1047</v>
      </c>
      <c r="I97" s="27">
        <v>622</v>
      </c>
      <c r="J97" s="17">
        <v>906</v>
      </c>
      <c r="K97" s="17">
        <v>356</v>
      </c>
      <c r="L97" s="17">
        <v>280</v>
      </c>
      <c r="M97" s="17">
        <v>546</v>
      </c>
      <c r="N97" s="17">
        <v>626</v>
      </c>
      <c r="O97" s="17">
        <v>319</v>
      </c>
      <c r="P97" s="17">
        <v>284</v>
      </c>
      <c r="Q97" s="17">
        <v>443</v>
      </c>
      <c r="R97" s="17">
        <v>213</v>
      </c>
      <c r="S97" s="17">
        <v>188</v>
      </c>
      <c r="T97" s="17"/>
      <c r="U97" s="17"/>
      <c r="V97" s="30"/>
    </row>
    <row r="98" spans="1:22" ht="18" customHeight="1">
      <c r="A98" s="19" t="s">
        <v>187</v>
      </c>
      <c r="B98" s="19" t="s">
        <v>186</v>
      </c>
      <c r="C98" s="17">
        <v>22687</v>
      </c>
      <c r="D98" s="17">
        <f t="shared" si="28"/>
        <v>22687</v>
      </c>
      <c r="E98" s="17">
        <v>292</v>
      </c>
      <c r="F98" s="17">
        <f t="shared" si="29"/>
        <v>22395</v>
      </c>
      <c r="G98" s="17">
        <v>2726</v>
      </c>
      <c r="H98" s="18">
        <v>1699</v>
      </c>
      <c r="I98" s="27">
        <v>1513</v>
      </c>
      <c r="J98" s="17">
        <v>2196</v>
      </c>
      <c r="K98" s="17">
        <v>2246</v>
      </c>
      <c r="L98" s="17">
        <v>1690</v>
      </c>
      <c r="M98" s="17">
        <v>1355</v>
      </c>
      <c r="N98" s="17">
        <v>1548</v>
      </c>
      <c r="O98" s="17">
        <v>2010</v>
      </c>
      <c r="P98" s="17">
        <v>1781</v>
      </c>
      <c r="Q98" s="17">
        <v>1098</v>
      </c>
      <c r="R98" s="17">
        <v>1329</v>
      </c>
      <c r="S98" s="17">
        <v>1204</v>
      </c>
      <c r="T98" s="17"/>
      <c r="U98" s="17"/>
      <c r="V98" s="30"/>
    </row>
    <row r="99" spans="1:22" ht="18" customHeight="1">
      <c r="A99" s="19" t="s">
        <v>188</v>
      </c>
      <c r="B99" s="19" t="s">
        <v>186</v>
      </c>
      <c r="C99" s="17">
        <v>160</v>
      </c>
      <c r="D99" s="17">
        <f t="shared" si="28"/>
        <v>160</v>
      </c>
      <c r="E99" s="17">
        <v>13</v>
      </c>
      <c r="F99" s="17">
        <f t="shared" si="29"/>
        <v>147</v>
      </c>
      <c r="G99" s="17">
        <v>14</v>
      </c>
      <c r="H99" s="18">
        <v>11</v>
      </c>
      <c r="I99" s="27">
        <v>11</v>
      </c>
      <c r="J99" s="17">
        <v>15</v>
      </c>
      <c r="K99" s="17">
        <v>12</v>
      </c>
      <c r="L99" s="17">
        <v>8</v>
      </c>
      <c r="M99" s="17">
        <v>19</v>
      </c>
      <c r="N99" s="17">
        <v>8</v>
      </c>
      <c r="O99" s="17">
        <v>13</v>
      </c>
      <c r="P99" s="17">
        <v>11</v>
      </c>
      <c r="Q99" s="17">
        <v>8</v>
      </c>
      <c r="R99" s="17">
        <v>9</v>
      </c>
      <c r="S99" s="17">
        <v>8</v>
      </c>
      <c r="T99" s="17"/>
      <c r="U99" s="17"/>
      <c r="V99" s="30"/>
    </row>
    <row r="100" spans="1:22" ht="18" customHeight="1">
      <c r="A100" s="19" t="s">
        <v>189</v>
      </c>
      <c r="B100" s="19" t="s">
        <v>190</v>
      </c>
      <c r="C100" s="17">
        <v>3699</v>
      </c>
      <c r="D100" s="17">
        <f t="shared" si="28"/>
        <v>3699</v>
      </c>
      <c r="E100" s="17">
        <v>801</v>
      </c>
      <c r="F100" s="17">
        <f t="shared" si="29"/>
        <v>2898</v>
      </c>
      <c r="G100" s="17">
        <v>77</v>
      </c>
      <c r="H100" s="18">
        <v>246</v>
      </c>
      <c r="I100" s="27">
        <v>239</v>
      </c>
      <c r="J100" s="17">
        <v>265</v>
      </c>
      <c r="K100" s="17">
        <v>245</v>
      </c>
      <c r="L100" s="17">
        <v>229</v>
      </c>
      <c r="M100" s="17">
        <v>232</v>
      </c>
      <c r="N100" s="17">
        <v>239</v>
      </c>
      <c r="O100" s="17">
        <v>240</v>
      </c>
      <c r="P100" s="17">
        <v>232</v>
      </c>
      <c r="Q100" s="17">
        <v>222</v>
      </c>
      <c r="R100" s="17">
        <v>218</v>
      </c>
      <c r="S100" s="17">
        <v>214</v>
      </c>
      <c r="T100" s="17"/>
      <c r="U100" s="17"/>
      <c r="V100" s="30"/>
    </row>
    <row r="101" spans="1:22" ht="18" customHeight="1">
      <c r="A101" s="19" t="s">
        <v>191</v>
      </c>
      <c r="B101" s="19" t="s">
        <v>192</v>
      </c>
      <c r="C101" s="17">
        <v>645</v>
      </c>
      <c r="D101" s="17">
        <f t="shared" si="28"/>
        <v>645</v>
      </c>
      <c r="E101" s="17">
        <v>181</v>
      </c>
      <c r="F101" s="17">
        <f t="shared" si="29"/>
        <v>464</v>
      </c>
      <c r="G101" s="17">
        <v>58</v>
      </c>
      <c r="H101" s="18">
        <v>57</v>
      </c>
      <c r="I101" s="27">
        <v>24</v>
      </c>
      <c r="J101" s="17">
        <v>43</v>
      </c>
      <c r="K101" s="17">
        <v>15</v>
      </c>
      <c r="L101" s="17">
        <v>20</v>
      </c>
      <c r="M101" s="17">
        <v>37</v>
      </c>
      <c r="N101" s="17">
        <v>14</v>
      </c>
      <c r="O101" s="17">
        <v>57</v>
      </c>
      <c r="P101" s="17">
        <v>63</v>
      </c>
      <c r="Q101" s="17">
        <v>18</v>
      </c>
      <c r="R101" s="17">
        <v>40</v>
      </c>
      <c r="S101" s="17">
        <v>18</v>
      </c>
      <c r="T101" s="17"/>
      <c r="U101" s="17"/>
      <c r="V101" s="30"/>
    </row>
    <row r="102" spans="1:22" ht="18" customHeight="1">
      <c r="A102" s="19" t="s">
        <v>193</v>
      </c>
      <c r="B102" s="19" t="s">
        <v>171</v>
      </c>
      <c r="C102" s="17">
        <v>770</v>
      </c>
      <c r="D102" s="17">
        <f t="shared" si="28"/>
        <v>770</v>
      </c>
      <c r="E102" s="17"/>
      <c r="F102" s="17">
        <f t="shared" si="29"/>
        <v>770</v>
      </c>
      <c r="G102" s="17">
        <v>97</v>
      </c>
      <c r="H102" s="18">
        <v>57</v>
      </c>
      <c r="I102" s="27">
        <v>60</v>
      </c>
      <c r="J102" s="17">
        <v>63</v>
      </c>
      <c r="K102" s="17">
        <v>79</v>
      </c>
      <c r="L102" s="17">
        <v>62</v>
      </c>
      <c r="M102" s="17">
        <v>53</v>
      </c>
      <c r="N102" s="17">
        <v>37</v>
      </c>
      <c r="O102" s="17">
        <v>78</v>
      </c>
      <c r="P102" s="17">
        <v>54</v>
      </c>
      <c r="Q102" s="17">
        <v>43</v>
      </c>
      <c r="R102" s="17">
        <v>52</v>
      </c>
      <c r="S102" s="17">
        <v>35</v>
      </c>
      <c r="T102" s="17"/>
      <c r="U102" s="17"/>
      <c r="V102" s="30"/>
    </row>
    <row r="103" spans="1:22" ht="18" customHeight="1">
      <c r="A103" s="19" t="s">
        <v>194</v>
      </c>
      <c r="B103" s="19" t="s">
        <v>171</v>
      </c>
      <c r="C103" s="17">
        <v>207</v>
      </c>
      <c r="D103" s="17">
        <f t="shared" si="28"/>
        <v>207</v>
      </c>
      <c r="E103" s="17"/>
      <c r="F103" s="17">
        <f t="shared" si="29"/>
        <v>207</v>
      </c>
      <c r="G103" s="17">
        <v>24</v>
      </c>
      <c r="H103" s="18">
        <v>15</v>
      </c>
      <c r="I103" s="27">
        <v>18</v>
      </c>
      <c r="J103" s="17">
        <v>16</v>
      </c>
      <c r="K103" s="17">
        <v>20</v>
      </c>
      <c r="L103" s="17">
        <v>18</v>
      </c>
      <c r="M103" s="17">
        <v>15</v>
      </c>
      <c r="N103" s="17">
        <v>10</v>
      </c>
      <c r="O103" s="17">
        <v>19</v>
      </c>
      <c r="P103" s="17">
        <v>15</v>
      </c>
      <c r="Q103" s="17">
        <v>11</v>
      </c>
      <c r="R103" s="17">
        <v>15</v>
      </c>
      <c r="S103" s="17">
        <v>11</v>
      </c>
      <c r="T103" s="17"/>
      <c r="U103" s="17"/>
      <c r="V103" s="30"/>
    </row>
    <row r="104" spans="1:22" ht="18" customHeight="1">
      <c r="A104" s="15"/>
      <c r="B104" s="15" t="s">
        <v>195</v>
      </c>
      <c r="C104" s="16">
        <f>SUM(C105:C106)</f>
        <v>12105</v>
      </c>
      <c r="D104" s="17">
        <f t="shared" ref="D104:V104" si="30">SUM(D105:D106)</f>
        <v>12105</v>
      </c>
      <c r="E104" s="17">
        <f t="shared" si="30"/>
        <v>2950</v>
      </c>
      <c r="F104" s="17">
        <f t="shared" si="30"/>
        <v>9155</v>
      </c>
      <c r="G104" s="17">
        <f t="shared" si="30"/>
        <v>11</v>
      </c>
      <c r="H104" s="18">
        <f t="shared" si="30"/>
        <v>717</v>
      </c>
      <c r="I104" s="27">
        <f t="shared" si="30"/>
        <v>1739</v>
      </c>
      <c r="J104" s="17">
        <f t="shared" si="30"/>
        <v>1236</v>
      </c>
      <c r="K104" s="17">
        <f t="shared" si="30"/>
        <v>84</v>
      </c>
      <c r="L104" s="17">
        <f t="shared" si="30"/>
        <v>642</v>
      </c>
      <c r="M104" s="17">
        <f t="shared" si="30"/>
        <v>111</v>
      </c>
      <c r="N104" s="17">
        <f t="shared" si="30"/>
        <v>503</v>
      </c>
      <c r="O104" s="17">
        <f t="shared" si="30"/>
        <v>956</v>
      </c>
      <c r="P104" s="17">
        <f t="shared" si="30"/>
        <v>697</v>
      </c>
      <c r="Q104" s="17">
        <f t="shared" si="30"/>
        <v>641</v>
      </c>
      <c r="R104" s="17">
        <f t="shared" si="30"/>
        <v>939</v>
      </c>
      <c r="S104" s="17">
        <f t="shared" si="30"/>
        <v>879</v>
      </c>
      <c r="T104" s="17">
        <f t="shared" si="30"/>
        <v>0</v>
      </c>
      <c r="U104" s="17">
        <f t="shared" si="30"/>
        <v>0</v>
      </c>
      <c r="V104" s="30">
        <f t="shared" si="30"/>
        <v>0</v>
      </c>
    </row>
    <row r="105" spans="1:22" ht="18" customHeight="1">
      <c r="A105" s="19" t="s">
        <v>196</v>
      </c>
      <c r="B105" s="19" t="s">
        <v>197</v>
      </c>
      <c r="C105" s="17">
        <v>9458</v>
      </c>
      <c r="D105" s="17">
        <f>E105+F105</f>
        <v>9458</v>
      </c>
      <c r="E105" s="17">
        <v>2950</v>
      </c>
      <c r="F105" s="17">
        <f>SUM(G105:V105)</f>
        <v>6508</v>
      </c>
      <c r="G105" s="17"/>
      <c r="H105" s="18">
        <v>692</v>
      </c>
      <c r="I105" s="27">
        <v>1030</v>
      </c>
      <c r="J105" s="17">
        <v>1236</v>
      </c>
      <c r="K105" s="17">
        <v>84</v>
      </c>
      <c r="L105" s="17">
        <v>470</v>
      </c>
      <c r="M105" s="17">
        <v>96</v>
      </c>
      <c r="N105" s="17">
        <v>432</v>
      </c>
      <c r="O105" s="17">
        <v>572</v>
      </c>
      <c r="P105" s="17">
        <v>640</v>
      </c>
      <c r="Q105" s="17">
        <v>474</v>
      </c>
      <c r="R105" s="17">
        <v>242</v>
      </c>
      <c r="S105" s="17">
        <v>540</v>
      </c>
      <c r="T105" s="17"/>
      <c r="U105" s="17"/>
      <c r="V105" s="30"/>
    </row>
    <row r="106" spans="1:22" ht="18" customHeight="1">
      <c r="A106" s="19" t="s">
        <v>198</v>
      </c>
      <c r="B106" s="19" t="s">
        <v>199</v>
      </c>
      <c r="C106" s="17">
        <v>2647</v>
      </c>
      <c r="D106" s="17">
        <f>E106+F106</f>
        <v>2647</v>
      </c>
      <c r="E106" s="17"/>
      <c r="F106" s="17">
        <f>SUM(G106:V106)</f>
        <v>2647</v>
      </c>
      <c r="G106" s="17">
        <v>11</v>
      </c>
      <c r="H106" s="18">
        <v>25</v>
      </c>
      <c r="I106" s="27">
        <v>709</v>
      </c>
      <c r="J106" s="17"/>
      <c r="K106" s="17"/>
      <c r="L106" s="17">
        <v>172</v>
      </c>
      <c r="M106" s="17">
        <v>15</v>
      </c>
      <c r="N106" s="17">
        <v>71</v>
      </c>
      <c r="O106" s="17">
        <v>384</v>
      </c>
      <c r="P106" s="17">
        <v>57</v>
      </c>
      <c r="Q106" s="17">
        <v>167</v>
      </c>
      <c r="R106" s="17">
        <v>697</v>
      </c>
      <c r="S106" s="17">
        <v>339</v>
      </c>
      <c r="T106" s="17"/>
      <c r="U106" s="17"/>
      <c r="V106" s="30"/>
    </row>
    <row r="107" spans="1:22" ht="18" customHeight="1">
      <c r="A107" s="15"/>
      <c r="B107" s="15" t="s">
        <v>200</v>
      </c>
      <c r="C107" s="16">
        <f t="shared" ref="C107:V107" si="31">SUM(C108:C134)</f>
        <v>133998</v>
      </c>
      <c r="D107" s="17">
        <f t="shared" si="31"/>
        <v>133998</v>
      </c>
      <c r="E107" s="17">
        <f t="shared" si="31"/>
        <v>848</v>
      </c>
      <c r="F107" s="17">
        <f t="shared" si="31"/>
        <v>133150</v>
      </c>
      <c r="G107" s="17">
        <f t="shared" si="31"/>
        <v>20867</v>
      </c>
      <c r="H107" s="18">
        <f t="shared" si="31"/>
        <v>10783</v>
      </c>
      <c r="I107" s="27">
        <f t="shared" si="31"/>
        <v>7643</v>
      </c>
      <c r="J107" s="17">
        <f t="shared" si="31"/>
        <v>14998</v>
      </c>
      <c r="K107" s="17">
        <f t="shared" si="31"/>
        <v>8131</v>
      </c>
      <c r="L107" s="17">
        <f t="shared" si="31"/>
        <v>9524</v>
      </c>
      <c r="M107" s="17">
        <f t="shared" si="31"/>
        <v>7932</v>
      </c>
      <c r="N107" s="17">
        <f t="shared" si="31"/>
        <v>4863</v>
      </c>
      <c r="O107" s="17">
        <f t="shared" si="31"/>
        <v>11419</v>
      </c>
      <c r="P107" s="17">
        <f t="shared" si="31"/>
        <v>9021</v>
      </c>
      <c r="Q107" s="17">
        <f t="shared" si="31"/>
        <v>6688</v>
      </c>
      <c r="R107" s="17">
        <f t="shared" si="31"/>
        <v>9950</v>
      </c>
      <c r="S107" s="17">
        <f t="shared" si="31"/>
        <v>11331</v>
      </c>
      <c r="T107" s="17">
        <f t="shared" si="31"/>
        <v>0</v>
      </c>
      <c r="U107" s="17">
        <f t="shared" si="31"/>
        <v>0</v>
      </c>
      <c r="V107" s="30">
        <f t="shared" si="31"/>
        <v>0</v>
      </c>
    </row>
    <row r="108" spans="1:22" ht="18" customHeight="1">
      <c r="A108" s="19" t="s">
        <v>201</v>
      </c>
      <c r="B108" s="19" t="s">
        <v>202</v>
      </c>
      <c r="C108" s="17">
        <v>222</v>
      </c>
      <c r="D108" s="17">
        <f t="shared" ref="D108:D126" si="32">E108+F108</f>
        <v>222</v>
      </c>
      <c r="E108" s="17"/>
      <c r="F108" s="17">
        <f t="shared" ref="F108:F126" si="33">SUM(G108:V108)</f>
        <v>222</v>
      </c>
      <c r="G108" s="17"/>
      <c r="H108" s="18">
        <v>137</v>
      </c>
      <c r="I108" s="27"/>
      <c r="J108" s="17"/>
      <c r="K108" s="17"/>
      <c r="L108" s="17"/>
      <c r="M108" s="17">
        <v>15</v>
      </c>
      <c r="N108" s="17">
        <v>20</v>
      </c>
      <c r="O108" s="17"/>
      <c r="P108" s="17">
        <v>10</v>
      </c>
      <c r="Q108" s="17"/>
      <c r="R108" s="17">
        <v>20</v>
      </c>
      <c r="S108" s="17">
        <v>20</v>
      </c>
      <c r="T108" s="17"/>
      <c r="U108" s="17"/>
      <c r="V108" s="30"/>
    </row>
    <row r="109" spans="1:22" ht="18" customHeight="1">
      <c r="A109" s="19" t="s">
        <v>203</v>
      </c>
      <c r="B109" s="19" t="s">
        <v>204</v>
      </c>
      <c r="C109" s="17">
        <v>4500</v>
      </c>
      <c r="D109" s="17">
        <f t="shared" si="32"/>
        <v>4500</v>
      </c>
      <c r="E109" s="17"/>
      <c r="F109" s="17">
        <f t="shared" si="33"/>
        <v>4500</v>
      </c>
      <c r="G109" s="17">
        <v>292</v>
      </c>
      <c r="H109" s="18">
        <v>1000</v>
      </c>
      <c r="I109" s="27">
        <v>291</v>
      </c>
      <c r="J109" s="17">
        <v>292</v>
      </c>
      <c r="K109" s="17">
        <v>292</v>
      </c>
      <c r="L109" s="17">
        <v>292</v>
      </c>
      <c r="M109" s="17">
        <v>292</v>
      </c>
      <c r="N109" s="17">
        <v>292</v>
      </c>
      <c r="O109" s="17">
        <v>291</v>
      </c>
      <c r="P109" s="17">
        <v>291</v>
      </c>
      <c r="Q109" s="17">
        <v>292</v>
      </c>
      <c r="R109" s="17">
        <v>291</v>
      </c>
      <c r="S109" s="17">
        <v>292</v>
      </c>
      <c r="T109" s="17"/>
      <c r="U109" s="17"/>
      <c r="V109" s="30"/>
    </row>
    <row r="110" spans="1:22" ht="18" customHeight="1">
      <c r="A110" s="19" t="s">
        <v>205</v>
      </c>
      <c r="B110" s="19" t="s">
        <v>204</v>
      </c>
      <c r="C110" s="17">
        <v>7500</v>
      </c>
      <c r="D110" s="17">
        <f t="shared" si="32"/>
        <v>7500</v>
      </c>
      <c r="E110" s="17"/>
      <c r="F110" s="17">
        <f t="shared" si="33"/>
        <v>7500</v>
      </c>
      <c r="G110" s="17">
        <v>500</v>
      </c>
      <c r="H110" s="18">
        <v>1500</v>
      </c>
      <c r="I110" s="27">
        <v>500</v>
      </c>
      <c r="J110" s="17">
        <v>500</v>
      </c>
      <c r="K110" s="17">
        <v>500</v>
      </c>
      <c r="L110" s="17">
        <v>500</v>
      </c>
      <c r="M110" s="17">
        <v>500</v>
      </c>
      <c r="N110" s="17">
        <v>500</v>
      </c>
      <c r="O110" s="17">
        <v>500</v>
      </c>
      <c r="P110" s="17">
        <v>500</v>
      </c>
      <c r="Q110" s="17">
        <v>500</v>
      </c>
      <c r="R110" s="17">
        <v>500</v>
      </c>
      <c r="S110" s="17">
        <v>500</v>
      </c>
      <c r="T110" s="17"/>
      <c r="U110" s="17"/>
      <c r="V110" s="30"/>
    </row>
    <row r="111" spans="1:22" ht="18" customHeight="1">
      <c r="A111" s="19" t="s">
        <v>206</v>
      </c>
      <c r="B111" s="19" t="s">
        <v>207</v>
      </c>
      <c r="C111" s="17">
        <v>5326</v>
      </c>
      <c r="D111" s="17">
        <f t="shared" si="32"/>
        <v>5326</v>
      </c>
      <c r="E111" s="17"/>
      <c r="F111" s="17">
        <f t="shared" si="33"/>
        <v>5326</v>
      </c>
      <c r="G111" s="17">
        <v>334</v>
      </c>
      <c r="H111" s="18">
        <v>763</v>
      </c>
      <c r="I111" s="27">
        <v>358</v>
      </c>
      <c r="J111" s="17">
        <v>583</v>
      </c>
      <c r="K111" s="17">
        <v>543</v>
      </c>
      <c r="L111" s="17">
        <v>339</v>
      </c>
      <c r="M111" s="17">
        <v>371</v>
      </c>
      <c r="N111" s="17">
        <v>412</v>
      </c>
      <c r="O111" s="17">
        <v>465</v>
      </c>
      <c r="P111" s="17">
        <v>420</v>
      </c>
      <c r="Q111" s="17">
        <v>231</v>
      </c>
      <c r="R111" s="17">
        <v>305</v>
      </c>
      <c r="S111" s="17">
        <v>202</v>
      </c>
      <c r="T111" s="17"/>
      <c r="U111" s="17"/>
      <c r="V111" s="30"/>
    </row>
    <row r="112" spans="1:22" ht="18" customHeight="1">
      <c r="A112" s="19" t="s">
        <v>208</v>
      </c>
      <c r="B112" s="19" t="s">
        <v>209</v>
      </c>
      <c r="C112" s="17">
        <v>6480</v>
      </c>
      <c r="D112" s="17">
        <f t="shared" si="32"/>
        <v>6480</v>
      </c>
      <c r="E112" s="17"/>
      <c r="F112" s="17">
        <f t="shared" si="33"/>
        <v>6480</v>
      </c>
      <c r="G112" s="17">
        <v>278</v>
      </c>
      <c r="H112" s="18">
        <v>739</v>
      </c>
      <c r="I112" s="27">
        <v>1615</v>
      </c>
      <c r="J112" s="17">
        <v>134</v>
      </c>
      <c r="K112" s="17">
        <v>9</v>
      </c>
      <c r="L112" s="17"/>
      <c r="M112" s="17"/>
      <c r="N112" s="17"/>
      <c r="O112" s="17">
        <v>169</v>
      </c>
      <c r="P112" s="17">
        <v>269</v>
      </c>
      <c r="Q112" s="17">
        <v>39</v>
      </c>
      <c r="R112" s="17">
        <v>2133</v>
      </c>
      <c r="S112" s="17">
        <v>1095</v>
      </c>
      <c r="T112" s="17"/>
      <c r="U112" s="17"/>
      <c r="V112" s="30"/>
    </row>
    <row r="113" spans="1:22" ht="18" customHeight="1">
      <c r="A113" s="19" t="s">
        <v>210</v>
      </c>
      <c r="B113" s="19" t="s">
        <v>211</v>
      </c>
      <c r="C113" s="17">
        <v>698</v>
      </c>
      <c r="D113" s="17">
        <f t="shared" si="32"/>
        <v>698</v>
      </c>
      <c r="E113" s="17">
        <v>324</v>
      </c>
      <c r="F113" s="17">
        <f t="shared" si="33"/>
        <v>374</v>
      </c>
      <c r="G113" s="17">
        <v>6</v>
      </c>
      <c r="H113" s="18">
        <v>56</v>
      </c>
      <c r="I113" s="27">
        <v>21</v>
      </c>
      <c r="J113" s="17">
        <v>18</v>
      </c>
      <c r="K113" s="17">
        <v>29</v>
      </c>
      <c r="L113" s="17">
        <v>60</v>
      </c>
      <c r="M113" s="17">
        <v>0</v>
      </c>
      <c r="N113" s="17">
        <v>10</v>
      </c>
      <c r="O113" s="17">
        <v>101</v>
      </c>
      <c r="P113" s="17">
        <v>27</v>
      </c>
      <c r="Q113" s="17">
        <v>0</v>
      </c>
      <c r="R113" s="17">
        <v>46</v>
      </c>
      <c r="S113" s="17">
        <v>0</v>
      </c>
      <c r="T113" s="17"/>
      <c r="U113" s="17"/>
      <c r="V113" s="30"/>
    </row>
    <row r="114" spans="1:22" ht="18" customHeight="1">
      <c r="A114" s="19" t="s">
        <v>212</v>
      </c>
      <c r="B114" s="19" t="s">
        <v>213</v>
      </c>
      <c r="C114" s="17">
        <v>74</v>
      </c>
      <c r="D114" s="17">
        <f t="shared" si="32"/>
        <v>74</v>
      </c>
      <c r="E114" s="17"/>
      <c r="F114" s="17">
        <f t="shared" si="33"/>
        <v>74</v>
      </c>
      <c r="G114" s="17">
        <v>18</v>
      </c>
      <c r="H114" s="18">
        <v>27</v>
      </c>
      <c r="I114" s="27"/>
      <c r="J114" s="17"/>
      <c r="K114" s="17"/>
      <c r="L114" s="17"/>
      <c r="M114" s="17"/>
      <c r="N114" s="17">
        <v>11</v>
      </c>
      <c r="O114" s="17">
        <v>18</v>
      </c>
      <c r="P114" s="17"/>
      <c r="Q114" s="17"/>
      <c r="R114" s="17"/>
      <c r="S114" s="17"/>
      <c r="T114" s="17"/>
      <c r="U114" s="17"/>
      <c r="V114" s="30"/>
    </row>
    <row r="115" spans="1:22" ht="18" customHeight="1">
      <c r="A115" s="19" t="s">
        <v>214</v>
      </c>
      <c r="B115" s="19" t="s">
        <v>213</v>
      </c>
      <c r="C115" s="17">
        <v>86</v>
      </c>
      <c r="D115" s="17">
        <f t="shared" si="32"/>
        <v>86</v>
      </c>
      <c r="E115" s="17"/>
      <c r="F115" s="17">
        <f t="shared" si="33"/>
        <v>86</v>
      </c>
      <c r="G115" s="17">
        <v>8</v>
      </c>
      <c r="H115" s="18">
        <v>12</v>
      </c>
      <c r="I115" s="27">
        <v>18</v>
      </c>
      <c r="J115" s="17"/>
      <c r="K115" s="17"/>
      <c r="L115" s="17"/>
      <c r="M115" s="17"/>
      <c r="N115" s="17">
        <v>18</v>
      </c>
      <c r="O115" s="17"/>
      <c r="P115" s="17">
        <v>8</v>
      </c>
      <c r="Q115" s="17"/>
      <c r="R115" s="17">
        <v>17</v>
      </c>
      <c r="S115" s="17">
        <v>5</v>
      </c>
      <c r="T115" s="17"/>
      <c r="U115" s="17"/>
      <c r="V115" s="30"/>
    </row>
    <row r="116" spans="1:22" ht="18" customHeight="1">
      <c r="A116" s="19" t="s">
        <v>215</v>
      </c>
      <c r="B116" s="19" t="s">
        <v>213</v>
      </c>
      <c r="C116" s="17">
        <v>59</v>
      </c>
      <c r="D116" s="17">
        <f t="shared" si="32"/>
        <v>59</v>
      </c>
      <c r="E116" s="17"/>
      <c r="F116" s="17">
        <f t="shared" si="33"/>
        <v>59</v>
      </c>
      <c r="G116" s="17">
        <v>1</v>
      </c>
      <c r="H116" s="18">
        <v>28</v>
      </c>
      <c r="I116" s="27">
        <v>11</v>
      </c>
      <c r="J116" s="17"/>
      <c r="K116" s="17"/>
      <c r="L116" s="17"/>
      <c r="M116" s="17">
        <v>6</v>
      </c>
      <c r="N116" s="17"/>
      <c r="O116" s="17">
        <v>0</v>
      </c>
      <c r="P116" s="17">
        <v>7</v>
      </c>
      <c r="Q116" s="17">
        <v>3</v>
      </c>
      <c r="R116" s="17">
        <v>0</v>
      </c>
      <c r="S116" s="17">
        <v>3</v>
      </c>
      <c r="T116" s="17"/>
      <c r="U116" s="17"/>
      <c r="V116" s="30"/>
    </row>
    <row r="117" spans="1:22" ht="18" customHeight="1">
      <c r="A117" s="19" t="s">
        <v>216</v>
      </c>
      <c r="B117" s="19" t="s">
        <v>213</v>
      </c>
      <c r="C117" s="17">
        <v>115</v>
      </c>
      <c r="D117" s="17">
        <f t="shared" si="32"/>
        <v>115</v>
      </c>
      <c r="E117" s="17">
        <v>16</v>
      </c>
      <c r="F117" s="17">
        <f t="shared" si="33"/>
        <v>99</v>
      </c>
      <c r="G117" s="17">
        <v>8</v>
      </c>
      <c r="H117" s="18">
        <v>25</v>
      </c>
      <c r="I117" s="27"/>
      <c r="J117" s="17"/>
      <c r="K117" s="17"/>
      <c r="L117" s="17"/>
      <c r="M117" s="17">
        <v>20</v>
      </c>
      <c r="N117" s="17"/>
      <c r="O117" s="17"/>
      <c r="P117" s="17">
        <v>15</v>
      </c>
      <c r="Q117" s="17"/>
      <c r="R117" s="17">
        <v>20</v>
      </c>
      <c r="S117" s="17">
        <v>11</v>
      </c>
      <c r="T117" s="17"/>
      <c r="U117" s="17"/>
      <c r="V117" s="30"/>
    </row>
    <row r="118" spans="1:22" ht="18" customHeight="1">
      <c r="A118" s="19" t="s">
        <v>217</v>
      </c>
      <c r="B118" s="19" t="s">
        <v>213</v>
      </c>
      <c r="C118" s="17">
        <v>30</v>
      </c>
      <c r="D118" s="17">
        <f t="shared" si="32"/>
        <v>30</v>
      </c>
      <c r="E118" s="17"/>
      <c r="F118" s="17">
        <f t="shared" si="33"/>
        <v>30</v>
      </c>
      <c r="G118" s="17"/>
      <c r="H118" s="18">
        <v>30</v>
      </c>
      <c r="I118" s="27"/>
      <c r="J118" s="17"/>
      <c r="K118" s="17"/>
      <c r="L118" s="17"/>
      <c r="M118" s="17"/>
      <c r="N118" s="17"/>
      <c r="O118" s="17"/>
      <c r="P118" s="17"/>
      <c r="Q118" s="17"/>
      <c r="R118" s="17"/>
      <c r="S118" s="17"/>
      <c r="T118" s="17"/>
      <c r="U118" s="17"/>
      <c r="V118" s="30"/>
    </row>
    <row r="119" spans="1:22" ht="18" customHeight="1">
      <c r="A119" s="19" t="s">
        <v>218</v>
      </c>
      <c r="B119" s="19" t="s">
        <v>213</v>
      </c>
      <c r="C119" s="17">
        <v>1162</v>
      </c>
      <c r="D119" s="17">
        <f t="shared" si="32"/>
        <v>1162</v>
      </c>
      <c r="E119" s="17"/>
      <c r="F119" s="17">
        <f t="shared" si="33"/>
        <v>1162</v>
      </c>
      <c r="G119" s="17"/>
      <c r="H119" s="18">
        <v>100</v>
      </c>
      <c r="I119" s="27"/>
      <c r="J119" s="17">
        <v>60</v>
      </c>
      <c r="K119" s="17"/>
      <c r="L119" s="17"/>
      <c r="M119" s="17">
        <v>132</v>
      </c>
      <c r="N119" s="17">
        <v>201</v>
      </c>
      <c r="O119" s="17">
        <v>56</v>
      </c>
      <c r="P119" s="17">
        <v>56</v>
      </c>
      <c r="Q119" s="17">
        <v>70</v>
      </c>
      <c r="R119" s="17">
        <v>404</v>
      </c>
      <c r="S119" s="17">
        <v>83</v>
      </c>
      <c r="T119" s="17"/>
      <c r="U119" s="17"/>
      <c r="V119" s="30"/>
    </row>
    <row r="120" spans="1:22" ht="18" customHeight="1">
      <c r="A120" s="19" t="s">
        <v>219</v>
      </c>
      <c r="B120" s="19" t="s">
        <v>213</v>
      </c>
      <c r="C120" s="17">
        <v>156</v>
      </c>
      <c r="D120" s="17">
        <f t="shared" si="32"/>
        <v>156</v>
      </c>
      <c r="E120" s="17"/>
      <c r="F120" s="17">
        <f t="shared" si="33"/>
        <v>156</v>
      </c>
      <c r="G120" s="17">
        <v>12</v>
      </c>
      <c r="H120" s="18">
        <v>5</v>
      </c>
      <c r="I120" s="27">
        <v>12</v>
      </c>
      <c r="J120" s="17"/>
      <c r="K120" s="17">
        <v>14</v>
      </c>
      <c r="L120" s="17">
        <v>4</v>
      </c>
      <c r="M120" s="17">
        <v>12</v>
      </c>
      <c r="N120" s="17">
        <v>8</v>
      </c>
      <c r="O120" s="17">
        <v>18</v>
      </c>
      <c r="P120" s="17">
        <v>12</v>
      </c>
      <c r="Q120" s="17">
        <v>12</v>
      </c>
      <c r="R120" s="17">
        <v>35</v>
      </c>
      <c r="S120" s="17">
        <v>12</v>
      </c>
      <c r="T120" s="17"/>
      <c r="U120" s="17"/>
      <c r="V120" s="30"/>
    </row>
    <row r="121" spans="1:22" ht="18" customHeight="1">
      <c r="A121" s="19" t="s">
        <v>220</v>
      </c>
      <c r="B121" s="19" t="s">
        <v>213</v>
      </c>
      <c r="C121" s="17">
        <v>1800</v>
      </c>
      <c r="D121" s="17">
        <f t="shared" si="32"/>
        <v>1800</v>
      </c>
      <c r="E121" s="17"/>
      <c r="F121" s="17">
        <f t="shared" si="33"/>
        <v>1800</v>
      </c>
      <c r="G121" s="17">
        <v>200</v>
      </c>
      <c r="H121" s="18">
        <v>800</v>
      </c>
      <c r="I121" s="27">
        <v>100</v>
      </c>
      <c r="J121" s="17">
        <v>700</v>
      </c>
      <c r="K121" s="17"/>
      <c r="L121" s="17"/>
      <c r="M121" s="17"/>
      <c r="N121" s="17"/>
      <c r="O121" s="17"/>
      <c r="P121" s="17"/>
      <c r="Q121" s="17"/>
      <c r="R121" s="17"/>
      <c r="S121" s="17"/>
      <c r="T121" s="17"/>
      <c r="U121" s="17"/>
      <c r="V121" s="30"/>
    </row>
    <row r="122" spans="1:22" ht="18" customHeight="1">
      <c r="A122" s="19" t="s">
        <v>221</v>
      </c>
      <c r="B122" s="19" t="s">
        <v>213</v>
      </c>
      <c r="C122" s="17">
        <v>1090</v>
      </c>
      <c r="D122" s="17">
        <f t="shared" si="32"/>
        <v>1090</v>
      </c>
      <c r="E122" s="17"/>
      <c r="F122" s="17">
        <f t="shared" si="33"/>
        <v>1090</v>
      </c>
      <c r="G122" s="17">
        <v>220</v>
      </c>
      <c r="H122" s="18">
        <v>220</v>
      </c>
      <c r="I122" s="27">
        <v>220</v>
      </c>
      <c r="J122" s="17"/>
      <c r="K122" s="17">
        <v>40</v>
      </c>
      <c r="L122" s="17">
        <v>40</v>
      </c>
      <c r="M122" s="17">
        <v>80</v>
      </c>
      <c r="N122" s="17"/>
      <c r="O122" s="17"/>
      <c r="P122" s="17">
        <v>140</v>
      </c>
      <c r="Q122" s="17">
        <v>130</v>
      </c>
      <c r="R122" s="17"/>
      <c r="S122" s="17"/>
      <c r="T122" s="17"/>
      <c r="U122" s="17"/>
      <c r="V122" s="30"/>
    </row>
    <row r="123" spans="1:22" ht="18" customHeight="1">
      <c r="A123" s="19" t="s">
        <v>222</v>
      </c>
      <c r="B123" s="19" t="s">
        <v>223</v>
      </c>
      <c r="C123" s="17">
        <v>90</v>
      </c>
      <c r="D123" s="17">
        <f t="shared" si="32"/>
        <v>90</v>
      </c>
      <c r="E123" s="17">
        <v>89</v>
      </c>
      <c r="F123" s="17">
        <f t="shared" si="33"/>
        <v>1</v>
      </c>
      <c r="G123" s="17"/>
      <c r="H123" s="18">
        <v>1</v>
      </c>
      <c r="I123" s="27"/>
      <c r="J123" s="17"/>
      <c r="K123" s="17"/>
      <c r="L123" s="17"/>
      <c r="M123" s="17"/>
      <c r="N123" s="17"/>
      <c r="O123" s="17"/>
      <c r="P123" s="17"/>
      <c r="Q123" s="17"/>
      <c r="R123" s="17"/>
      <c r="S123" s="17"/>
      <c r="T123" s="17"/>
      <c r="U123" s="17"/>
      <c r="V123" s="30"/>
    </row>
    <row r="124" spans="1:22" ht="18" customHeight="1">
      <c r="A124" s="19" t="s">
        <v>224</v>
      </c>
      <c r="B124" s="19" t="s">
        <v>225</v>
      </c>
      <c r="C124" s="17">
        <v>45</v>
      </c>
      <c r="D124" s="17">
        <f t="shared" si="32"/>
        <v>45</v>
      </c>
      <c r="E124" s="17">
        <v>10</v>
      </c>
      <c r="F124" s="17">
        <f t="shared" si="33"/>
        <v>35</v>
      </c>
      <c r="G124" s="17"/>
      <c r="H124" s="18">
        <v>20</v>
      </c>
      <c r="I124" s="27"/>
      <c r="J124" s="17"/>
      <c r="K124" s="17"/>
      <c r="L124" s="17"/>
      <c r="M124" s="17"/>
      <c r="N124" s="17"/>
      <c r="O124" s="17"/>
      <c r="P124" s="17"/>
      <c r="Q124" s="17">
        <v>15</v>
      </c>
      <c r="R124" s="17"/>
      <c r="S124" s="17"/>
      <c r="T124" s="17"/>
      <c r="U124" s="17"/>
      <c r="V124" s="30"/>
    </row>
    <row r="125" spans="1:22" ht="18" customHeight="1">
      <c r="A125" s="19" t="s">
        <v>226</v>
      </c>
      <c r="B125" s="19" t="s">
        <v>227</v>
      </c>
      <c r="C125" s="17">
        <v>1448</v>
      </c>
      <c r="D125" s="17">
        <f t="shared" si="32"/>
        <v>1448</v>
      </c>
      <c r="E125" s="17"/>
      <c r="F125" s="17">
        <f t="shared" si="33"/>
        <v>1448</v>
      </c>
      <c r="G125" s="17">
        <v>80</v>
      </c>
      <c r="H125" s="18">
        <v>70</v>
      </c>
      <c r="I125" s="27">
        <v>141</v>
      </c>
      <c r="J125" s="17">
        <v>133</v>
      </c>
      <c r="K125" s="17">
        <v>89</v>
      </c>
      <c r="L125" s="17">
        <v>159</v>
      </c>
      <c r="M125" s="17">
        <v>130</v>
      </c>
      <c r="N125" s="17">
        <v>159</v>
      </c>
      <c r="O125" s="17">
        <v>106</v>
      </c>
      <c r="P125" s="17">
        <v>127</v>
      </c>
      <c r="Q125" s="17">
        <v>87</v>
      </c>
      <c r="R125" s="17">
        <v>87</v>
      </c>
      <c r="S125" s="17">
        <v>80</v>
      </c>
      <c r="T125" s="17"/>
      <c r="U125" s="17"/>
      <c r="V125" s="30"/>
    </row>
    <row r="126" spans="1:22" ht="18" customHeight="1">
      <c r="A126" s="19" t="s">
        <v>228</v>
      </c>
      <c r="B126" s="19" t="s">
        <v>229</v>
      </c>
      <c r="C126" s="17">
        <v>211</v>
      </c>
      <c r="D126" s="17">
        <f t="shared" si="32"/>
        <v>211</v>
      </c>
      <c r="E126" s="17"/>
      <c r="F126" s="17">
        <f t="shared" si="33"/>
        <v>211</v>
      </c>
      <c r="G126" s="17">
        <v>18</v>
      </c>
      <c r="H126" s="18">
        <v>13</v>
      </c>
      <c r="I126" s="27">
        <v>15</v>
      </c>
      <c r="J126" s="17">
        <v>13</v>
      </c>
      <c r="K126" s="17">
        <v>14</v>
      </c>
      <c r="L126" s="17">
        <v>15</v>
      </c>
      <c r="M126" s="17">
        <v>14</v>
      </c>
      <c r="N126" s="17">
        <v>14</v>
      </c>
      <c r="O126" s="17">
        <v>17</v>
      </c>
      <c r="P126" s="17">
        <v>20</v>
      </c>
      <c r="Q126" s="17">
        <v>18</v>
      </c>
      <c r="R126" s="17">
        <v>24</v>
      </c>
      <c r="S126" s="17">
        <v>16</v>
      </c>
      <c r="T126" s="17"/>
      <c r="U126" s="17"/>
      <c r="V126" s="30"/>
    </row>
    <row r="127" spans="1:22" ht="18" customHeight="1">
      <c r="A127" s="19" t="s">
        <v>230</v>
      </c>
      <c r="B127" s="19" t="s">
        <v>231</v>
      </c>
      <c r="C127" s="17">
        <v>4954</v>
      </c>
      <c r="D127" s="17">
        <f t="shared" ref="D127:D133" si="34">E127+F127</f>
        <v>4954</v>
      </c>
      <c r="E127" s="17">
        <v>10</v>
      </c>
      <c r="F127" s="17">
        <f t="shared" ref="F127:F133" si="35">SUM(G127:V127)</f>
        <v>4944</v>
      </c>
      <c r="G127" s="17">
        <v>315</v>
      </c>
      <c r="H127" s="18">
        <v>255</v>
      </c>
      <c r="I127" s="27">
        <v>377</v>
      </c>
      <c r="J127" s="17">
        <v>168</v>
      </c>
      <c r="K127" s="17">
        <v>98</v>
      </c>
      <c r="L127" s="17">
        <v>66</v>
      </c>
      <c r="M127" s="17">
        <v>230</v>
      </c>
      <c r="N127" s="17">
        <v>125</v>
      </c>
      <c r="O127" s="17">
        <v>331</v>
      </c>
      <c r="P127" s="17">
        <v>176</v>
      </c>
      <c r="Q127" s="17">
        <v>432</v>
      </c>
      <c r="R127" s="17">
        <v>770</v>
      </c>
      <c r="S127" s="17">
        <v>1601</v>
      </c>
      <c r="T127" s="17"/>
      <c r="U127" s="17"/>
      <c r="V127" s="30"/>
    </row>
    <row r="128" spans="1:22" ht="18" customHeight="1">
      <c r="A128" s="19" t="s">
        <v>232</v>
      </c>
      <c r="B128" s="19" t="s">
        <v>233</v>
      </c>
      <c r="C128" s="17">
        <v>1166</v>
      </c>
      <c r="D128" s="17">
        <f t="shared" si="34"/>
        <v>1166</v>
      </c>
      <c r="E128" s="17">
        <v>55</v>
      </c>
      <c r="F128" s="17">
        <f t="shared" si="35"/>
        <v>1111</v>
      </c>
      <c r="G128" s="17"/>
      <c r="H128" s="18">
        <v>203</v>
      </c>
      <c r="I128" s="27">
        <v>34</v>
      </c>
      <c r="J128" s="17">
        <v>0</v>
      </c>
      <c r="K128" s="17">
        <v>93</v>
      </c>
      <c r="L128" s="17">
        <v>241</v>
      </c>
      <c r="M128" s="17">
        <v>1</v>
      </c>
      <c r="N128" s="17">
        <v>5</v>
      </c>
      <c r="O128" s="17">
        <v>372</v>
      </c>
      <c r="P128" s="17">
        <v>154</v>
      </c>
      <c r="Q128" s="17">
        <v>6</v>
      </c>
      <c r="R128" s="17">
        <v>1</v>
      </c>
      <c r="S128" s="17">
        <v>1</v>
      </c>
      <c r="T128" s="17"/>
      <c r="U128" s="17"/>
      <c r="V128" s="30"/>
    </row>
    <row r="129" spans="1:22" ht="18" customHeight="1">
      <c r="A129" s="19" t="s">
        <v>234</v>
      </c>
      <c r="B129" s="19" t="s">
        <v>235</v>
      </c>
      <c r="C129" s="17">
        <v>4470</v>
      </c>
      <c r="D129" s="17">
        <f t="shared" si="34"/>
        <v>4470</v>
      </c>
      <c r="E129" s="17"/>
      <c r="F129" s="17">
        <f t="shared" si="35"/>
        <v>4470</v>
      </c>
      <c r="G129" s="17">
        <v>409</v>
      </c>
      <c r="H129" s="18">
        <v>660</v>
      </c>
      <c r="I129" s="27">
        <v>382</v>
      </c>
      <c r="J129" s="17">
        <v>266</v>
      </c>
      <c r="K129" s="17">
        <v>354</v>
      </c>
      <c r="L129" s="17">
        <v>394</v>
      </c>
      <c r="M129" s="17">
        <v>259</v>
      </c>
      <c r="N129" s="17">
        <v>206</v>
      </c>
      <c r="O129" s="17">
        <v>463</v>
      </c>
      <c r="P129" s="17">
        <v>305</v>
      </c>
      <c r="Q129" s="17">
        <v>191</v>
      </c>
      <c r="R129" s="17">
        <v>313</v>
      </c>
      <c r="S129" s="17">
        <v>268</v>
      </c>
      <c r="T129" s="17"/>
      <c r="U129" s="17"/>
      <c r="V129" s="30"/>
    </row>
    <row r="130" spans="1:22" ht="18" customHeight="1">
      <c r="A130" s="19" t="s">
        <v>236</v>
      </c>
      <c r="B130" s="19" t="s">
        <v>237</v>
      </c>
      <c r="C130" s="17">
        <v>29995</v>
      </c>
      <c r="D130" s="17">
        <f t="shared" si="34"/>
        <v>29995</v>
      </c>
      <c r="E130" s="17">
        <v>332</v>
      </c>
      <c r="F130" s="17">
        <f t="shared" si="35"/>
        <v>29663</v>
      </c>
      <c r="G130" s="17">
        <v>8749</v>
      </c>
      <c r="H130" s="18">
        <v>361</v>
      </c>
      <c r="I130" s="27">
        <v>2257</v>
      </c>
      <c r="J130" s="17">
        <v>677</v>
      </c>
      <c r="K130" s="17">
        <v>1173</v>
      </c>
      <c r="L130" s="17">
        <v>2399</v>
      </c>
      <c r="M130" s="17">
        <v>176</v>
      </c>
      <c r="N130" s="17">
        <v>540</v>
      </c>
      <c r="O130" s="17">
        <v>8151</v>
      </c>
      <c r="P130" s="17">
        <v>1137</v>
      </c>
      <c r="Q130" s="17">
        <v>1085</v>
      </c>
      <c r="R130" s="17">
        <v>2384</v>
      </c>
      <c r="S130" s="17">
        <v>574</v>
      </c>
      <c r="T130" s="17"/>
      <c r="U130" s="17"/>
      <c r="V130" s="30"/>
    </row>
    <row r="131" spans="1:22" ht="18" customHeight="1">
      <c r="A131" s="19" t="s">
        <v>238</v>
      </c>
      <c r="B131" s="19" t="s">
        <v>239</v>
      </c>
      <c r="C131" s="17">
        <v>7664</v>
      </c>
      <c r="D131" s="17">
        <f t="shared" si="34"/>
        <v>7664</v>
      </c>
      <c r="E131" s="17">
        <v>12</v>
      </c>
      <c r="F131" s="17">
        <f t="shared" si="35"/>
        <v>7652</v>
      </c>
      <c r="G131" s="17"/>
      <c r="H131" s="18">
        <v>865</v>
      </c>
      <c r="I131" s="27"/>
      <c r="J131" s="17"/>
      <c r="K131" s="17">
        <v>900</v>
      </c>
      <c r="L131" s="17"/>
      <c r="M131" s="17"/>
      <c r="N131" s="17">
        <v>372</v>
      </c>
      <c r="O131" s="17"/>
      <c r="P131" s="17">
        <v>1710</v>
      </c>
      <c r="Q131" s="17">
        <v>892</v>
      </c>
      <c r="R131" s="17">
        <v>663</v>
      </c>
      <c r="S131" s="17">
        <v>2250</v>
      </c>
      <c r="T131" s="17"/>
      <c r="U131" s="17"/>
      <c r="V131" s="30"/>
    </row>
    <row r="132" spans="1:22" ht="18" customHeight="1">
      <c r="A132" s="19" t="s">
        <v>240</v>
      </c>
      <c r="B132" s="19" t="s">
        <v>241</v>
      </c>
      <c r="C132" s="17">
        <v>42140</v>
      </c>
      <c r="D132" s="17">
        <f t="shared" si="34"/>
        <v>42140</v>
      </c>
      <c r="E132" s="17"/>
      <c r="F132" s="17">
        <f t="shared" si="35"/>
        <v>42140</v>
      </c>
      <c r="G132" s="17">
        <v>8455</v>
      </c>
      <c r="H132" s="18">
        <v>1371</v>
      </c>
      <c r="I132" s="27"/>
      <c r="J132" s="17">
        <v>10301</v>
      </c>
      <c r="K132" s="17">
        <v>1585</v>
      </c>
      <c r="L132" s="17">
        <v>4604</v>
      </c>
      <c r="M132" s="17">
        <v>5230</v>
      </c>
      <c r="N132" s="17">
        <v>737</v>
      </c>
      <c r="O132" s="17"/>
      <c r="P132" s="17">
        <v>3011</v>
      </c>
      <c r="Q132" s="17">
        <v>1767</v>
      </c>
      <c r="R132" s="17">
        <v>1117</v>
      </c>
      <c r="S132" s="17">
        <v>3962</v>
      </c>
      <c r="T132" s="17"/>
      <c r="U132" s="17"/>
      <c r="V132" s="30"/>
    </row>
    <row r="133" spans="1:22" ht="18" customHeight="1">
      <c r="A133" s="19" t="s">
        <v>242</v>
      </c>
      <c r="B133" s="19" t="s">
        <v>243</v>
      </c>
      <c r="C133" s="17">
        <v>11565</v>
      </c>
      <c r="D133" s="17">
        <f t="shared" si="34"/>
        <v>11565</v>
      </c>
      <c r="E133" s="17"/>
      <c r="F133" s="17">
        <f t="shared" si="35"/>
        <v>11565</v>
      </c>
      <c r="G133" s="17">
        <v>951</v>
      </c>
      <c r="H133" s="18">
        <v>1346</v>
      </c>
      <c r="I133" s="27">
        <v>1279</v>
      </c>
      <c r="J133" s="17">
        <v>1140</v>
      </c>
      <c r="K133" s="17">
        <v>2384</v>
      </c>
      <c r="L133" s="17">
        <v>399</v>
      </c>
      <c r="M133" s="17">
        <v>454</v>
      </c>
      <c r="N133" s="17">
        <v>589</v>
      </c>
      <c r="O133" s="17">
        <v>346</v>
      </c>
      <c r="P133" s="17">
        <v>613</v>
      </c>
      <c r="Q133" s="17">
        <v>908</v>
      </c>
      <c r="R133" s="17">
        <v>811</v>
      </c>
      <c r="S133" s="17">
        <v>345</v>
      </c>
      <c r="T133" s="17"/>
      <c r="U133" s="17"/>
      <c r="V133" s="30"/>
    </row>
    <row r="134" spans="1:22" ht="18" customHeight="1">
      <c r="A134" s="19" t="s">
        <v>244</v>
      </c>
      <c r="B134" s="19" t="s">
        <v>245</v>
      </c>
      <c r="C134" s="17">
        <v>952</v>
      </c>
      <c r="D134" s="17">
        <f>E134+F134</f>
        <v>952</v>
      </c>
      <c r="E134" s="17"/>
      <c r="F134" s="17">
        <f>SUM(G134:V134)</f>
        <v>952</v>
      </c>
      <c r="G134" s="17">
        <v>13</v>
      </c>
      <c r="H134" s="18">
        <v>176</v>
      </c>
      <c r="I134" s="27">
        <v>12</v>
      </c>
      <c r="J134" s="17">
        <v>13</v>
      </c>
      <c r="K134" s="17">
        <v>14</v>
      </c>
      <c r="L134" s="17">
        <v>12</v>
      </c>
      <c r="M134" s="17">
        <v>10</v>
      </c>
      <c r="N134" s="17">
        <v>644</v>
      </c>
      <c r="O134" s="17">
        <v>15</v>
      </c>
      <c r="P134" s="17">
        <v>13</v>
      </c>
      <c r="Q134" s="17">
        <v>10</v>
      </c>
      <c r="R134" s="17">
        <v>9</v>
      </c>
      <c r="S134" s="17">
        <v>11</v>
      </c>
      <c r="T134" s="17"/>
      <c r="U134" s="17"/>
      <c r="V134" s="30"/>
    </row>
    <row r="135" spans="1:22" ht="18" customHeight="1">
      <c r="A135" s="15"/>
      <c r="B135" s="15" t="s">
        <v>246</v>
      </c>
      <c r="C135" s="16">
        <f>SUM(C136:C140)</f>
        <v>23016</v>
      </c>
      <c r="D135" s="17">
        <f t="shared" ref="D135:V135" si="36">SUM(D136:D140)</f>
        <v>23016</v>
      </c>
      <c r="E135" s="17">
        <f t="shared" si="36"/>
        <v>2018</v>
      </c>
      <c r="F135" s="17">
        <f t="shared" si="36"/>
        <v>20998</v>
      </c>
      <c r="G135" s="17">
        <f t="shared" si="36"/>
        <v>696</v>
      </c>
      <c r="H135" s="18">
        <f t="shared" si="36"/>
        <v>2255</v>
      </c>
      <c r="I135" s="27">
        <f t="shared" si="36"/>
        <v>1461</v>
      </c>
      <c r="J135" s="17">
        <f t="shared" si="36"/>
        <v>1119</v>
      </c>
      <c r="K135" s="17">
        <f t="shared" si="36"/>
        <v>1393</v>
      </c>
      <c r="L135" s="17">
        <f t="shared" si="36"/>
        <v>1480</v>
      </c>
      <c r="M135" s="17">
        <f t="shared" si="36"/>
        <v>1697</v>
      </c>
      <c r="N135" s="17">
        <f t="shared" si="36"/>
        <v>1313</v>
      </c>
      <c r="O135" s="17">
        <f t="shared" si="36"/>
        <v>976</v>
      </c>
      <c r="P135" s="17">
        <f t="shared" si="36"/>
        <v>2918</v>
      </c>
      <c r="Q135" s="17">
        <f t="shared" si="36"/>
        <v>1321</v>
      </c>
      <c r="R135" s="17">
        <f t="shared" si="36"/>
        <v>1153</v>
      </c>
      <c r="S135" s="17">
        <f t="shared" si="36"/>
        <v>3216</v>
      </c>
      <c r="T135" s="17">
        <f t="shared" si="36"/>
        <v>0</v>
      </c>
      <c r="U135" s="17">
        <f t="shared" si="36"/>
        <v>0</v>
      </c>
      <c r="V135" s="30">
        <f t="shared" si="36"/>
        <v>0</v>
      </c>
    </row>
    <row r="136" spans="1:22" ht="18" customHeight="1">
      <c r="A136" s="19" t="s">
        <v>247</v>
      </c>
      <c r="B136" s="19" t="s">
        <v>248</v>
      </c>
      <c r="C136" s="17">
        <v>4873</v>
      </c>
      <c r="D136" s="17">
        <f>E136+F136</f>
        <v>4873</v>
      </c>
      <c r="E136" s="17"/>
      <c r="F136" s="17">
        <f>SUM(G136:V136)</f>
        <v>4873</v>
      </c>
      <c r="G136" s="17">
        <v>412</v>
      </c>
      <c r="H136" s="18">
        <v>545</v>
      </c>
      <c r="I136" s="27">
        <v>398</v>
      </c>
      <c r="J136" s="17">
        <v>493</v>
      </c>
      <c r="K136" s="17">
        <v>364</v>
      </c>
      <c r="L136" s="17">
        <v>249</v>
      </c>
      <c r="M136" s="17">
        <v>237</v>
      </c>
      <c r="N136" s="17">
        <v>238</v>
      </c>
      <c r="O136" s="17">
        <v>424</v>
      </c>
      <c r="P136" s="17">
        <v>374</v>
      </c>
      <c r="Q136" s="17">
        <v>277</v>
      </c>
      <c r="R136" s="17">
        <v>490</v>
      </c>
      <c r="S136" s="17">
        <v>372</v>
      </c>
      <c r="T136" s="17"/>
      <c r="U136" s="17"/>
      <c r="V136" s="30"/>
    </row>
    <row r="137" spans="1:22" ht="18" customHeight="1">
      <c r="A137" s="19" t="s">
        <v>249</v>
      </c>
      <c r="B137" s="19" t="s">
        <v>250</v>
      </c>
      <c r="C137" s="17">
        <v>9900</v>
      </c>
      <c r="D137" s="17">
        <f>E137+F137</f>
        <v>9900</v>
      </c>
      <c r="E137" s="17"/>
      <c r="F137" s="17">
        <f>SUM(G137:V137)</f>
        <v>9900</v>
      </c>
      <c r="G137" s="17"/>
      <c r="H137" s="18">
        <v>883</v>
      </c>
      <c r="I137" s="27">
        <v>402</v>
      </c>
      <c r="J137" s="17">
        <v>288</v>
      </c>
      <c r="K137" s="17">
        <v>371</v>
      </c>
      <c r="L137" s="17">
        <v>874</v>
      </c>
      <c r="M137" s="17">
        <v>1162</v>
      </c>
      <c r="N137" s="17">
        <v>665</v>
      </c>
      <c r="O137" s="17"/>
      <c r="P137" s="17">
        <v>2038</v>
      </c>
      <c r="Q137" s="17">
        <v>749</v>
      </c>
      <c r="R137" s="17">
        <v>171</v>
      </c>
      <c r="S137" s="17">
        <v>2297</v>
      </c>
      <c r="T137" s="17"/>
      <c r="U137" s="17"/>
      <c r="V137" s="30"/>
    </row>
    <row r="138" spans="1:22" ht="18" customHeight="1">
      <c r="A138" s="19" t="s">
        <v>251</v>
      </c>
      <c r="B138" s="19" t="s">
        <v>252</v>
      </c>
      <c r="C138" s="17">
        <v>2094</v>
      </c>
      <c r="D138" s="17">
        <f>E138+F138</f>
        <v>2094</v>
      </c>
      <c r="E138" s="17">
        <v>227</v>
      </c>
      <c r="F138" s="17">
        <f>SUM(G138:V138)</f>
        <v>1867</v>
      </c>
      <c r="G138" s="17">
        <v>202</v>
      </c>
      <c r="H138" s="18">
        <v>259</v>
      </c>
      <c r="I138" s="27">
        <v>94</v>
      </c>
      <c r="J138" s="17">
        <v>77</v>
      </c>
      <c r="K138" s="17">
        <v>217</v>
      </c>
      <c r="L138" s="17">
        <v>117</v>
      </c>
      <c r="M138" s="17">
        <v>86</v>
      </c>
      <c r="N138" s="17">
        <v>201</v>
      </c>
      <c r="O138" s="17">
        <v>151</v>
      </c>
      <c r="P138" s="17">
        <v>103</v>
      </c>
      <c r="Q138" s="17">
        <v>127</v>
      </c>
      <c r="R138" s="17">
        <v>79</v>
      </c>
      <c r="S138" s="17">
        <v>154</v>
      </c>
      <c r="T138" s="17"/>
      <c r="U138" s="17"/>
      <c r="V138" s="30"/>
    </row>
    <row r="139" spans="1:22" ht="18" customHeight="1">
      <c r="A139" s="19" t="s">
        <v>253</v>
      </c>
      <c r="B139" s="19" t="s">
        <v>254</v>
      </c>
      <c r="C139" s="17">
        <v>4282</v>
      </c>
      <c r="D139" s="17">
        <f>E139+F139</f>
        <v>4282</v>
      </c>
      <c r="E139" s="17"/>
      <c r="F139" s="17">
        <f>SUM(G139:V139)</f>
        <v>4282</v>
      </c>
      <c r="G139" s="17">
        <v>82</v>
      </c>
      <c r="H139" s="18">
        <v>492</v>
      </c>
      <c r="I139" s="27">
        <v>567</v>
      </c>
      <c r="J139" s="17">
        <v>261</v>
      </c>
      <c r="K139" s="17">
        <v>441</v>
      </c>
      <c r="L139" s="17">
        <v>240</v>
      </c>
      <c r="M139" s="17">
        <v>212</v>
      </c>
      <c r="N139" s="17">
        <v>209</v>
      </c>
      <c r="O139" s="17">
        <v>401</v>
      </c>
      <c r="P139" s="17">
        <v>403</v>
      </c>
      <c r="Q139" s="17">
        <v>168</v>
      </c>
      <c r="R139" s="17">
        <v>413</v>
      </c>
      <c r="S139" s="17">
        <v>393</v>
      </c>
      <c r="T139" s="17"/>
      <c r="U139" s="17"/>
      <c r="V139" s="30"/>
    </row>
    <row r="140" spans="1:22" ht="18" customHeight="1">
      <c r="A140" s="19" t="s">
        <v>255</v>
      </c>
      <c r="B140" s="19" t="s">
        <v>256</v>
      </c>
      <c r="C140" s="17">
        <v>1867</v>
      </c>
      <c r="D140" s="17">
        <f>E140+F140</f>
        <v>1867</v>
      </c>
      <c r="E140" s="17">
        <v>1791</v>
      </c>
      <c r="F140" s="17">
        <f>SUM(G140:V140)</f>
        <v>76</v>
      </c>
      <c r="G140" s="17"/>
      <c r="H140" s="18">
        <v>76</v>
      </c>
      <c r="I140" s="27"/>
      <c r="J140" s="17"/>
      <c r="K140" s="17"/>
      <c r="L140" s="17"/>
      <c r="M140" s="17"/>
      <c r="N140" s="17"/>
      <c r="O140" s="17"/>
      <c r="P140" s="17"/>
      <c r="Q140" s="17"/>
      <c r="R140" s="17"/>
      <c r="S140" s="17"/>
      <c r="T140" s="17"/>
      <c r="U140" s="17"/>
      <c r="V140" s="30"/>
    </row>
    <row r="141" spans="1:22" ht="18" customHeight="1">
      <c r="A141" s="15"/>
      <c r="B141" s="15" t="s">
        <v>257</v>
      </c>
      <c r="C141" s="16">
        <f>SUM(C142:C144)</f>
        <v>8100</v>
      </c>
      <c r="D141" s="17">
        <f t="shared" ref="D141:V141" si="37">SUM(D142:D144)</f>
        <v>8100</v>
      </c>
      <c r="E141" s="17">
        <f t="shared" si="37"/>
        <v>164</v>
      </c>
      <c r="F141" s="17">
        <f t="shared" si="37"/>
        <v>7936</v>
      </c>
      <c r="G141" s="17">
        <f t="shared" si="37"/>
        <v>1450</v>
      </c>
      <c r="H141" s="18">
        <f t="shared" si="37"/>
        <v>1290</v>
      </c>
      <c r="I141" s="27">
        <f t="shared" si="37"/>
        <v>232</v>
      </c>
      <c r="J141" s="17">
        <f t="shared" si="37"/>
        <v>191</v>
      </c>
      <c r="K141" s="17">
        <f t="shared" si="37"/>
        <v>193</v>
      </c>
      <c r="L141" s="17">
        <f t="shared" si="37"/>
        <v>130</v>
      </c>
      <c r="M141" s="17">
        <f t="shared" si="37"/>
        <v>131</v>
      </c>
      <c r="N141" s="17">
        <f t="shared" si="37"/>
        <v>296</v>
      </c>
      <c r="O141" s="17">
        <f t="shared" si="37"/>
        <v>298</v>
      </c>
      <c r="P141" s="17">
        <f t="shared" si="37"/>
        <v>285</v>
      </c>
      <c r="Q141" s="17">
        <f t="shared" si="37"/>
        <v>200</v>
      </c>
      <c r="R141" s="17">
        <f t="shared" si="37"/>
        <v>280</v>
      </c>
      <c r="S141" s="17">
        <f t="shared" si="37"/>
        <v>2960</v>
      </c>
      <c r="T141" s="17">
        <f t="shared" si="37"/>
        <v>0</v>
      </c>
      <c r="U141" s="17">
        <f t="shared" si="37"/>
        <v>0</v>
      </c>
      <c r="V141" s="30">
        <f t="shared" si="37"/>
        <v>0</v>
      </c>
    </row>
    <row r="142" spans="1:22" ht="18" customHeight="1">
      <c r="A142" s="19" t="s">
        <v>258</v>
      </c>
      <c r="B142" s="19" t="s">
        <v>259</v>
      </c>
      <c r="C142" s="17">
        <v>85</v>
      </c>
      <c r="D142" s="17">
        <f>E142+F142</f>
        <v>85</v>
      </c>
      <c r="E142" s="17">
        <v>15</v>
      </c>
      <c r="F142" s="17">
        <f>SUM(G142:V142)</f>
        <v>70</v>
      </c>
      <c r="G142" s="17"/>
      <c r="H142" s="18">
        <v>3</v>
      </c>
      <c r="I142" s="27">
        <v>24</v>
      </c>
      <c r="J142" s="17">
        <v>3</v>
      </c>
      <c r="K142" s="17">
        <v>1</v>
      </c>
      <c r="L142" s="17">
        <v>1</v>
      </c>
      <c r="M142" s="17">
        <v>1</v>
      </c>
      <c r="N142" s="17">
        <v>0</v>
      </c>
      <c r="O142" s="17">
        <v>15</v>
      </c>
      <c r="P142" s="17">
        <v>13</v>
      </c>
      <c r="Q142" s="17">
        <v>3</v>
      </c>
      <c r="R142" s="17"/>
      <c r="S142" s="17">
        <v>6</v>
      </c>
      <c r="T142" s="17"/>
      <c r="U142" s="17"/>
      <c r="V142" s="30"/>
    </row>
    <row r="143" spans="1:22" ht="18" customHeight="1">
      <c r="A143" s="19" t="s">
        <v>260</v>
      </c>
      <c r="B143" s="19" t="s">
        <v>261</v>
      </c>
      <c r="C143" s="17">
        <v>5882</v>
      </c>
      <c r="D143" s="17">
        <f>E143+F143</f>
        <v>5882</v>
      </c>
      <c r="E143" s="17">
        <v>149</v>
      </c>
      <c r="F143" s="17">
        <f>SUM(G143:V143)</f>
        <v>5733</v>
      </c>
      <c r="G143" s="17">
        <v>1341</v>
      </c>
      <c r="H143" s="18">
        <v>1197</v>
      </c>
      <c r="I143" s="27">
        <v>85</v>
      </c>
      <c r="J143" s="17">
        <v>28</v>
      </c>
      <c r="K143" s="17">
        <v>6</v>
      </c>
      <c r="L143" s="17">
        <v>3</v>
      </c>
      <c r="M143" s="17">
        <v>44</v>
      </c>
      <c r="N143" s="17">
        <v>244</v>
      </c>
      <c r="O143" s="17">
        <v>64</v>
      </c>
      <c r="P143" s="17">
        <v>35</v>
      </c>
      <c r="Q143" s="17">
        <v>11</v>
      </c>
      <c r="R143" s="17"/>
      <c r="S143" s="17">
        <v>2675</v>
      </c>
      <c r="T143" s="17"/>
      <c r="U143" s="17"/>
      <c r="V143" s="30"/>
    </row>
    <row r="144" spans="1:22" ht="18" customHeight="1">
      <c r="A144" s="19" t="s">
        <v>262</v>
      </c>
      <c r="B144" s="19" t="s">
        <v>263</v>
      </c>
      <c r="C144" s="17">
        <v>2133</v>
      </c>
      <c r="D144" s="17">
        <f>E144+F144</f>
        <v>2133</v>
      </c>
      <c r="E144" s="17"/>
      <c r="F144" s="17">
        <f>SUM(G144:V144)</f>
        <v>2133</v>
      </c>
      <c r="G144" s="17">
        <v>109</v>
      </c>
      <c r="H144" s="18">
        <v>90</v>
      </c>
      <c r="I144" s="27">
        <v>123</v>
      </c>
      <c r="J144" s="17">
        <v>160</v>
      </c>
      <c r="K144" s="17">
        <v>186</v>
      </c>
      <c r="L144" s="17">
        <v>126</v>
      </c>
      <c r="M144" s="17">
        <v>86</v>
      </c>
      <c r="N144" s="17">
        <v>52</v>
      </c>
      <c r="O144" s="17">
        <v>219</v>
      </c>
      <c r="P144" s="17">
        <v>237</v>
      </c>
      <c r="Q144" s="17">
        <v>186</v>
      </c>
      <c r="R144" s="17">
        <v>280</v>
      </c>
      <c r="S144" s="17">
        <v>279</v>
      </c>
      <c r="T144" s="17"/>
      <c r="U144" s="17"/>
      <c r="V144" s="30"/>
    </row>
    <row r="145" spans="1:22" ht="18" customHeight="1">
      <c r="A145" s="15"/>
      <c r="B145" s="15" t="s">
        <v>264</v>
      </c>
      <c r="C145" s="16">
        <f>SUM(C146:C146)</f>
        <v>109</v>
      </c>
      <c r="D145" s="17">
        <f t="shared" ref="D145:V145" si="38">SUM(D146:D146)</f>
        <v>109</v>
      </c>
      <c r="E145" s="17">
        <f t="shared" si="38"/>
        <v>9</v>
      </c>
      <c r="F145" s="17">
        <f t="shared" si="38"/>
        <v>100</v>
      </c>
      <c r="G145" s="17">
        <f t="shared" si="38"/>
        <v>10</v>
      </c>
      <c r="H145" s="18">
        <f t="shared" si="38"/>
        <v>17</v>
      </c>
      <c r="I145" s="27">
        <f t="shared" si="38"/>
        <v>6</v>
      </c>
      <c r="J145" s="17">
        <f t="shared" si="38"/>
        <v>11</v>
      </c>
      <c r="K145" s="17">
        <f t="shared" si="38"/>
        <v>7</v>
      </c>
      <c r="L145" s="17">
        <f t="shared" si="38"/>
        <v>5</v>
      </c>
      <c r="M145" s="17">
        <f t="shared" si="38"/>
        <v>6</v>
      </c>
      <c r="N145" s="17">
        <f t="shared" si="38"/>
        <v>5</v>
      </c>
      <c r="O145" s="17">
        <f t="shared" si="38"/>
        <v>9</v>
      </c>
      <c r="P145" s="17">
        <f t="shared" si="38"/>
        <v>8</v>
      </c>
      <c r="Q145" s="17">
        <f t="shared" si="38"/>
        <v>5</v>
      </c>
      <c r="R145" s="17">
        <f t="shared" si="38"/>
        <v>6</v>
      </c>
      <c r="S145" s="17">
        <f t="shared" si="38"/>
        <v>5</v>
      </c>
      <c r="T145" s="17">
        <f t="shared" si="38"/>
        <v>0</v>
      </c>
      <c r="U145" s="17">
        <f t="shared" si="38"/>
        <v>0</v>
      </c>
      <c r="V145" s="30">
        <f t="shared" si="38"/>
        <v>0</v>
      </c>
    </row>
    <row r="146" spans="1:22" ht="18" customHeight="1">
      <c r="A146" s="19" t="s">
        <v>265</v>
      </c>
      <c r="B146" s="19" t="s">
        <v>266</v>
      </c>
      <c r="C146" s="17">
        <v>109</v>
      </c>
      <c r="D146" s="17">
        <f>E146+F146</f>
        <v>109</v>
      </c>
      <c r="E146" s="17">
        <v>9</v>
      </c>
      <c r="F146" s="17">
        <f>SUM(G146:V146)</f>
        <v>100</v>
      </c>
      <c r="G146" s="17">
        <v>10</v>
      </c>
      <c r="H146" s="18">
        <v>17</v>
      </c>
      <c r="I146" s="27">
        <v>6</v>
      </c>
      <c r="J146" s="17">
        <v>11</v>
      </c>
      <c r="K146" s="17">
        <v>7</v>
      </c>
      <c r="L146" s="17">
        <v>5</v>
      </c>
      <c r="M146" s="17">
        <v>6</v>
      </c>
      <c r="N146" s="17">
        <v>5</v>
      </c>
      <c r="O146" s="17">
        <v>9</v>
      </c>
      <c r="P146" s="17">
        <v>8</v>
      </c>
      <c r="Q146" s="17">
        <v>5</v>
      </c>
      <c r="R146" s="17">
        <v>6</v>
      </c>
      <c r="S146" s="17">
        <v>5</v>
      </c>
      <c r="T146" s="17"/>
      <c r="U146" s="17"/>
      <c r="V146" s="30"/>
    </row>
  </sheetData>
  <mergeCells count="2">
    <mergeCell ref="A2:V2"/>
    <mergeCell ref="A5:B5"/>
  </mergeCells>
  <phoneticPr fontId="12" type="noConversion"/>
  <pageMargins left="0.75138888888888888" right="0.75138888888888888" top="1" bottom="1" header="0.5" footer="0.5"/>
  <pageSetup orientation="landscape"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Define</vt:lpstr>
      <vt:lpstr>返还性收入</vt:lpstr>
      <vt:lpstr>一般转移支付</vt:lpstr>
      <vt:lpstr>一般转移支付!Print_Titles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2020-02-06T11:28:48Z</cp:lastPrinted>
  <dcterms:created xsi:type="dcterms:W3CDTF">1996-12-17T01:32:42Z</dcterms:created>
  <dcterms:modified xsi:type="dcterms:W3CDTF">2023-10-20T07:27:11Z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