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080"/>
  </bookViews>
  <sheets>
    <sheet name="任务资金分配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<sst xmlns="http://schemas.openxmlformats.org/spreadsheetml/2006/main" count="34">
  <si>
    <t>附件2：</t>
  </si>
  <si>
    <t>永济市2021年高素质农民培训任务分配表</t>
  </si>
  <si>
    <t>机构名称</t>
  </si>
  <si>
    <t>任务数（人）</t>
  </si>
  <si>
    <t>资金数（万元）</t>
  </si>
  <si>
    <t>第一批(中央资金)</t>
  </si>
  <si>
    <t>第二批（省级职业技能提升专账资金）</t>
  </si>
  <si>
    <t>持证任务</t>
  </si>
  <si>
    <t>小计</t>
  </si>
  <si>
    <t>新型经营主体、服务主体带头人</t>
  </si>
  <si>
    <t>资金分配（万元）</t>
  </si>
  <si>
    <t>技能提升培训</t>
  </si>
  <si>
    <t>乡村治理及农村社会事业带头人</t>
  </si>
  <si>
    <t>其中：中级</t>
  </si>
  <si>
    <t>其中：高级</t>
  </si>
  <si>
    <t>市级小计</t>
  </si>
  <si>
    <t>永济市候沃蔬菜种植专业合作社</t>
  </si>
  <si>
    <t>运城市中农乐果业专业合作联合社</t>
  </si>
  <si>
    <t>永济市鹏展香椿种植专业合作社</t>
  </si>
  <si>
    <t>永济市水产良种站</t>
  </si>
  <si>
    <t>永济市惠畅棉花专业合作社</t>
  </si>
  <si>
    <t>永济市舜禾葡萄种植专业合作社</t>
  </si>
  <si>
    <t>永济市鸿鹄核桃专业合作社</t>
  </si>
  <si>
    <t>永济市胜光梨种植专业合作社</t>
  </si>
  <si>
    <t>永济市丰源果业种植专业合作社</t>
  </si>
  <si>
    <t>永济市常里苹果专业合作社</t>
  </si>
  <si>
    <t>永济市星辉职业培训学校</t>
  </si>
  <si>
    <t>永济市东信农业开发有限公司</t>
  </si>
  <si>
    <t>永济市鑫麦康粉业有限公司</t>
  </si>
  <si>
    <t>永济市新源现代农业开发有限公司</t>
  </si>
  <si>
    <t>永济市丰田农机专业合作社</t>
  </si>
  <si>
    <t>永济市绿安蔬菜种植专业合作社</t>
  </si>
  <si>
    <t>永济市凡谷归真蔬菜种植专业合作社</t>
  </si>
  <si>
    <t>永济市农机发展中心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</si>
</sst>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19">
    <font>
      <sz val="11"/>
      <color indexed="8"/>
      <name val="宋体"/>
      <family val="2"/>
      <charset val="134"/>
    </font>
    <font>
      <sz val="11"/>
      <color indexed="10"/>
      <name val="宋体"/>
      <family val="2"/>
      <charset val="134"/>
    </font>
    <font>
      <sz val="12"/>
      <color indexed="8"/>
      <name val="宋体"/>
      <family val="2"/>
      <charset val="134"/>
    </font>
    <font>
      <sz val="18"/>
      <color indexed="8"/>
      <name val="方正小标宋简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宋体"/>
      <family val="2"/>
      <charset val="134"/>
    </font>
    <font>
      <sz val="10"/>
      <color indexed="8"/>
      <name val="仿宋_GB2312"/>
      <family val="3"/>
      <charset val="134"/>
    </font>
    <font>
      <sz val="11"/>
      <name val="宋体"/>
      <family val="2"/>
      <charset val="134"/>
    </font>
    <font>
      <sz val="11"/>
      <name val="宋体"/>
      <family val="3"/>
      <charset val="134"/>
    </font>
    <font>
      <sz val="12"/>
      <color indexed="8"/>
      <name val="仿宋_GB2312"/>
      <family val="3"/>
      <charset val="134"/>
    </font>
    <font>
      <sz val="9.5"/>
      <color indexed="0"/>
      <name val="宋体"/>
      <family val="2"/>
      <charset val="134"/>
    </font>
    <font>
      <sz val="12"/>
      <color indexed="8"/>
      <name val="宋体"/>
      <family val="3"/>
      <charset val="134"/>
    </font>
    <font>
      <sz val="12"/>
      <color indexed="0"/>
      <name val="宋体"/>
      <family val="2"/>
      <charset val="134"/>
    </font>
    <font>
      <sz val="11"/>
      <color indexed="8"/>
      <name val="楷体_GB2312"/>
      <family val="3"/>
      <charset val="134"/>
    </font>
    <font>
      <sz val="11"/>
      <color indexed="0"/>
      <name val="楷体_GB2312"/>
      <family val="2"/>
      <charset val="134"/>
    </font>
    <font>
      <sz val="11"/>
      <name val="楷体_GB2312"/>
      <family val="3"/>
      <charset val="134"/>
    </font>
    <font>
      <sz val="11"/>
      <name val="楷体_GB2312"/>
      <family val="2"/>
      <charset val="134"/>
    </font>
    <font>
      <sz val="10"/>
      <color indexed="0"/>
      <name val="宋体"/>
      <family val="2"/>
      <charset val="134"/>
    </font>
    <font>
      <sz val="11"/>
      <color indexed="0"/>
      <name val="宋体"/>
      <family val="2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top" wrapText="1"/>
    </xf>
    <xf numFmtId="0" fontId="6" fillId="0" borderId="1" xfId="0" applyNumberFormat="1" applyFont="1" applyFill="1" applyBorder="1" applyAlignment="1">
      <alignment horizont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18" fillId="0" borderId="2" xfId="0" applyFont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23"/>
  <sheetViews>
    <sheetView tabSelected="1" workbookViewId="0">
      <selection activeCell="L26" sqref="L26"/>
    </sheetView>
  </sheetViews>
  <sheetFormatPr defaultColWidth="9" defaultRowHeight="13.5"/>
  <cols>
    <col min="1" max="1" width="32.875" customWidth="1"/>
    <col min="2" max="2" width="7.5" customWidth="1"/>
    <col min="3" max="3" width="8.25" customWidth="1"/>
    <col min="4" max="4" width="5.875" customWidth="1"/>
    <col min="5" max="5" width="8.625" customWidth="1"/>
    <col min="6" max="6" width="4.875" customWidth="1"/>
    <col min="7" max="7" width="4.75" customWidth="1"/>
    <col min="8" max="8" width="4.625" customWidth="1"/>
    <col min="9" max="9" width="5.375" customWidth="1"/>
    <col min="10" max="10" width="8.875" customWidth="1"/>
    <col min="11" max="11" width="5" customWidth="1"/>
    <col min="12" max="12" width="8.75" style="2" customWidth="1"/>
    <col min="13" max="13" width="4.875" style="2" customWidth="1"/>
    <col min="14" max="14" width="5.125" customWidth="1"/>
    <col min="15" max="15" width="4.625" customWidth="1"/>
    <col min="16" max="17" width="5.75" customWidth="1"/>
    <col min="18" max="18" width="5.5" customWidth="1"/>
  </cols>
  <sheetData>
    <row r="1" ht="14.25" spans="1:1">
      <c r="A1" s="3" t="s">
        <v>0</v>
      </c>
    </row>
    <row r="2" ht="25" customHeight="1" spans="1:1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33"/>
      <c r="R2" s="33"/>
    </row>
    <row r="3" ht="19" customHeight="1" spans="1:18">
      <c r="A3" s="5" t="s">
        <v>2</v>
      </c>
      <c r="B3" s="6" t="s">
        <v>3</v>
      </c>
      <c r="C3" s="7" t="s">
        <v>4</v>
      </c>
      <c r="D3" s="8" t="s">
        <v>5</v>
      </c>
      <c r="E3" s="8"/>
      <c r="F3" s="8"/>
      <c r="G3" s="8"/>
      <c r="H3" s="8"/>
      <c r="I3" s="22" t="s">
        <v>6</v>
      </c>
      <c r="J3" s="22"/>
      <c r="K3" s="22"/>
      <c r="L3" s="22"/>
      <c r="M3" s="22"/>
      <c r="N3" s="22"/>
      <c r="O3" s="22"/>
      <c r="P3" s="23" t="s">
        <v>7</v>
      </c>
      <c r="Q3" s="34"/>
      <c r="R3" s="34"/>
    </row>
    <row r="4" ht="54" customHeight="1" spans="1:18">
      <c r="A4" s="5"/>
      <c r="B4" s="6"/>
      <c r="C4" s="7"/>
      <c r="D4" s="5" t="s">
        <v>8</v>
      </c>
      <c r="E4" s="9" t="s">
        <v>9</v>
      </c>
      <c r="F4" s="10" t="s">
        <v>10</v>
      </c>
      <c r="G4" s="9" t="s">
        <v>11</v>
      </c>
      <c r="H4" s="10" t="s">
        <v>10</v>
      </c>
      <c r="I4" s="24" t="s">
        <v>8</v>
      </c>
      <c r="J4" s="9" t="s">
        <v>9</v>
      </c>
      <c r="K4" s="10" t="s">
        <v>10</v>
      </c>
      <c r="L4" s="9" t="s">
        <v>12</v>
      </c>
      <c r="M4" s="10" t="s">
        <v>10</v>
      </c>
      <c r="N4" s="9" t="s">
        <v>11</v>
      </c>
      <c r="O4" s="10" t="s">
        <v>10</v>
      </c>
      <c r="P4" s="25" t="s">
        <v>8</v>
      </c>
      <c r="Q4" s="35" t="s">
        <v>13</v>
      </c>
      <c r="R4" s="35" t="s">
        <v>14</v>
      </c>
    </row>
    <row r="5" ht="27" customHeight="1" spans="1:18">
      <c r="A5" s="11" t="s">
        <v>15</v>
      </c>
      <c r="B5" s="6">
        <f>SUM(B6:B23)</f>
        <v>5741</v>
      </c>
      <c r="C5" s="6">
        <f t="shared" ref="C5:R5" si="0">SUM(C6:C23)</f>
        <v>1005.5</v>
      </c>
      <c r="D5" s="6">
        <f>SUM(D6:D23)</f>
        <v>505</v>
      </c>
      <c r="E5" s="6">
        <f>SUM(E6:E23)</f>
        <v>100</v>
      </c>
      <c r="F5" s="6">
        <f>SUM(F6:F23)</f>
        <v>25</v>
      </c>
      <c r="G5" s="6">
        <f>SUM(G6:G23)</f>
        <v>405</v>
      </c>
      <c r="H5" s="6">
        <f>SUM(H6:H23)</f>
        <v>40.5</v>
      </c>
      <c r="I5" s="6">
        <f>SUM(I6:I23)</f>
        <v>5236</v>
      </c>
      <c r="J5" s="6">
        <f>SUM(J6:J23)</f>
        <v>2600</v>
      </c>
      <c r="K5" s="6">
        <f>SUM(K6:K23)</f>
        <v>650</v>
      </c>
      <c r="L5" s="6">
        <f>SUM(L6:L23)</f>
        <v>176</v>
      </c>
      <c r="M5" s="6">
        <f>SUM(M6:M23)</f>
        <v>44</v>
      </c>
      <c r="N5" s="6">
        <f>SUM(N6:N23)</f>
        <v>2460</v>
      </c>
      <c r="O5" s="6">
        <f>SUM(O6:O23)</f>
        <v>246</v>
      </c>
      <c r="P5" s="6">
        <f>SUM(P6:P23)</f>
        <v>5741</v>
      </c>
      <c r="Q5" s="6">
        <f>SUM(Q6:Q23)</f>
        <v>2010</v>
      </c>
      <c r="R5" s="6">
        <f>SUM(R6:R23)</f>
        <v>996</v>
      </c>
    </row>
    <row r="6" ht="22.1" customHeight="1" spans="1:18">
      <c r="A6" s="12" t="s">
        <v>16</v>
      </c>
      <c r="B6" s="7">
        <f>D6+I6</f>
        <v>400</v>
      </c>
      <c r="C6" s="7">
        <f>F6+H6+K6+M6+O6</f>
        <v>55</v>
      </c>
      <c r="D6" s="6">
        <f t="shared" ref="D6:D22" si="1">E6+G6</f>
        <v>400</v>
      </c>
      <c r="E6" s="7">
        <v>100</v>
      </c>
      <c r="F6" s="7">
        <v>25</v>
      </c>
      <c r="G6" s="7">
        <v>300</v>
      </c>
      <c r="H6" s="7">
        <v>30</v>
      </c>
      <c r="I6" s="26">
        <f t="shared" ref="I6:I22" si="2">J6+L6+N6</f>
        <v>0</v>
      </c>
      <c r="J6" s="7">
        <v>0</v>
      </c>
      <c r="K6" s="7">
        <v>0</v>
      </c>
      <c r="L6" s="7">
        <v>0</v>
      </c>
      <c r="M6" s="7">
        <v>0</v>
      </c>
      <c r="N6" s="7">
        <v>0</v>
      </c>
      <c r="O6" s="7">
        <v>0</v>
      </c>
      <c r="P6" s="27">
        <f>B6</f>
        <v>400</v>
      </c>
      <c r="Q6" s="36">
        <v>70</v>
      </c>
      <c r="R6" s="36">
        <v>30</v>
      </c>
    </row>
    <row r="7" ht="22.1" customHeight="1" spans="1:18">
      <c r="A7" s="12" t="s">
        <v>17</v>
      </c>
      <c r="B7" s="7">
        <f t="shared" ref="B7:B22" si="3">D7+I7</f>
        <v>250</v>
      </c>
      <c r="C7" s="7">
        <f t="shared" ref="C7:C22" si="4">F7+H7+K7+M7+O7</f>
        <v>47.5</v>
      </c>
      <c r="D7" s="6">
        <f>E7+G7</f>
        <v>0</v>
      </c>
      <c r="E7" s="7">
        <v>0</v>
      </c>
      <c r="F7" s="7">
        <v>0</v>
      </c>
      <c r="G7" s="7">
        <v>0</v>
      </c>
      <c r="H7" s="7">
        <v>0</v>
      </c>
      <c r="I7" s="26">
        <f>J7+L7+N7</f>
        <v>250</v>
      </c>
      <c r="J7" s="7">
        <v>150</v>
      </c>
      <c r="K7" s="7">
        <v>37.5</v>
      </c>
      <c r="L7" s="7">
        <v>0</v>
      </c>
      <c r="M7" s="7">
        <v>0</v>
      </c>
      <c r="N7" s="7">
        <v>100</v>
      </c>
      <c r="O7" s="7">
        <v>10</v>
      </c>
      <c r="P7" s="27">
        <f t="shared" ref="P7:P22" si="5">B7</f>
        <v>250</v>
      </c>
      <c r="Q7" s="36">
        <v>105</v>
      </c>
      <c r="R7" s="36">
        <v>45</v>
      </c>
    </row>
    <row r="8" ht="22.1" customHeight="1" spans="1:18">
      <c r="A8" s="12" t="s">
        <v>18</v>
      </c>
      <c r="B8" s="7">
        <f>D8+I8</f>
        <v>316</v>
      </c>
      <c r="C8" s="7">
        <f>F8+H8+K8+M8+O8</f>
        <v>70</v>
      </c>
      <c r="D8" s="6">
        <f>E8+G8</f>
        <v>0</v>
      </c>
      <c r="E8" s="7">
        <v>0</v>
      </c>
      <c r="F8" s="7">
        <v>0</v>
      </c>
      <c r="G8" s="7">
        <v>0</v>
      </c>
      <c r="H8" s="7">
        <v>0</v>
      </c>
      <c r="I8" s="26">
        <f>J8+L8+N8</f>
        <v>316</v>
      </c>
      <c r="J8" s="7">
        <v>200</v>
      </c>
      <c r="K8" s="7">
        <v>50</v>
      </c>
      <c r="L8" s="7">
        <v>56</v>
      </c>
      <c r="M8" s="7">
        <v>14</v>
      </c>
      <c r="N8" s="7">
        <v>60</v>
      </c>
      <c r="O8" s="7">
        <v>6</v>
      </c>
      <c r="P8" s="27">
        <f>B8</f>
        <v>316</v>
      </c>
      <c r="Q8" s="36">
        <v>180</v>
      </c>
      <c r="R8" s="36">
        <v>76</v>
      </c>
    </row>
    <row r="9" ht="22.1" customHeight="1" spans="1:18">
      <c r="A9" s="12" t="s">
        <v>19</v>
      </c>
      <c r="B9" s="7">
        <f>D9+I9</f>
        <v>200</v>
      </c>
      <c r="C9" s="7">
        <f>F9+H9+K9+M9+O9</f>
        <v>50</v>
      </c>
      <c r="D9" s="6">
        <f>E9+G9</f>
        <v>0</v>
      </c>
      <c r="E9" s="7">
        <v>0</v>
      </c>
      <c r="F9" s="7">
        <v>0</v>
      </c>
      <c r="G9" s="7">
        <v>0</v>
      </c>
      <c r="H9" s="7">
        <v>0</v>
      </c>
      <c r="I9" s="26">
        <f>J9+L9+N9</f>
        <v>200</v>
      </c>
      <c r="J9" s="7">
        <v>200</v>
      </c>
      <c r="K9" s="7">
        <v>50</v>
      </c>
      <c r="L9" s="7">
        <v>0</v>
      </c>
      <c r="M9" s="7">
        <v>0</v>
      </c>
      <c r="N9" s="7">
        <v>0</v>
      </c>
      <c r="O9" s="7">
        <v>0</v>
      </c>
      <c r="P9" s="27">
        <f>B9</f>
        <v>200</v>
      </c>
      <c r="Q9" s="36">
        <v>140</v>
      </c>
      <c r="R9" s="36">
        <v>60</v>
      </c>
    </row>
    <row r="10" ht="22.1" customHeight="1" spans="1:18">
      <c r="A10" s="12" t="s">
        <v>20</v>
      </c>
      <c r="B10" s="7">
        <f>D10+I10</f>
        <v>310</v>
      </c>
      <c r="C10" s="7">
        <f>F10+H10+K10+M10+O10</f>
        <v>47.5</v>
      </c>
      <c r="D10" s="6">
        <f>E10+G10</f>
        <v>0</v>
      </c>
      <c r="E10" s="7">
        <v>0</v>
      </c>
      <c r="F10" s="7">
        <v>0</v>
      </c>
      <c r="G10" s="7">
        <v>0</v>
      </c>
      <c r="H10" s="7">
        <v>0</v>
      </c>
      <c r="I10" s="26">
        <f>J10+L10+N10</f>
        <v>310</v>
      </c>
      <c r="J10" s="7">
        <v>50</v>
      </c>
      <c r="K10" s="7">
        <v>12.5</v>
      </c>
      <c r="L10" s="7">
        <v>60</v>
      </c>
      <c r="M10" s="7">
        <v>15</v>
      </c>
      <c r="N10" s="7">
        <v>200</v>
      </c>
      <c r="O10" s="7">
        <v>20</v>
      </c>
      <c r="P10" s="27">
        <f>B10</f>
        <v>310</v>
      </c>
      <c r="Q10" s="36">
        <v>70</v>
      </c>
      <c r="R10" s="36">
        <v>40</v>
      </c>
    </row>
    <row r="11" s="1" customFormat="1" ht="22.1" customHeight="1" spans="1:19">
      <c r="A11" s="13" t="s">
        <v>21</v>
      </c>
      <c r="B11" s="14">
        <f>D11+I11</f>
        <v>200</v>
      </c>
      <c r="C11" s="14">
        <f>F11+H11+K11+M11+O11</f>
        <v>50</v>
      </c>
      <c r="D11" s="15">
        <f>E11+G11</f>
        <v>0</v>
      </c>
      <c r="E11" s="14">
        <v>0</v>
      </c>
      <c r="F11" s="14">
        <v>0</v>
      </c>
      <c r="G11" s="14">
        <v>0</v>
      </c>
      <c r="H11" s="14">
        <v>0</v>
      </c>
      <c r="I11" s="28">
        <f>J11+L11+N11</f>
        <v>200</v>
      </c>
      <c r="J11" s="14">
        <v>200</v>
      </c>
      <c r="K11" s="14">
        <v>50</v>
      </c>
      <c r="L11" s="14">
        <v>0</v>
      </c>
      <c r="M11" s="14">
        <v>0</v>
      </c>
      <c r="N11" s="14">
        <v>0</v>
      </c>
      <c r="O11" s="14">
        <v>0</v>
      </c>
      <c r="P11" s="29">
        <f>B11</f>
        <v>200</v>
      </c>
      <c r="Q11" s="37">
        <v>140</v>
      </c>
      <c r="R11" s="37">
        <v>60</v>
      </c>
      <c r="S11" s="38"/>
    </row>
    <row r="12" s="1" customFormat="1" ht="22.1" customHeight="1" spans="1:19">
      <c r="A12" s="13" t="s">
        <v>22</v>
      </c>
      <c r="B12" s="14">
        <f>D12+I12</f>
        <v>355</v>
      </c>
      <c r="C12" s="14">
        <f>F12+H12+K12+M12+O12</f>
        <v>73</v>
      </c>
      <c r="D12" s="15">
        <f>E12+G12</f>
        <v>105</v>
      </c>
      <c r="E12" s="14">
        <v>0</v>
      </c>
      <c r="F12" s="14">
        <v>0</v>
      </c>
      <c r="G12" s="14">
        <v>105</v>
      </c>
      <c r="H12" s="14">
        <v>10.5</v>
      </c>
      <c r="I12" s="28">
        <f>J12+L12+N12</f>
        <v>250</v>
      </c>
      <c r="J12" s="14">
        <v>250</v>
      </c>
      <c r="K12" s="14">
        <v>62.5</v>
      </c>
      <c r="L12" s="14">
        <v>0</v>
      </c>
      <c r="M12" s="14">
        <v>0</v>
      </c>
      <c r="N12" s="14">
        <v>0</v>
      </c>
      <c r="O12" s="14">
        <v>0</v>
      </c>
      <c r="P12" s="29">
        <f>B12</f>
        <v>355</v>
      </c>
      <c r="Q12" s="37">
        <v>200</v>
      </c>
      <c r="R12" s="37">
        <v>100</v>
      </c>
      <c r="S12" s="38"/>
    </row>
    <row r="13" s="1" customFormat="1" ht="22.1" customHeight="1" spans="1:19">
      <c r="A13" s="13" t="s">
        <v>23</v>
      </c>
      <c r="B13" s="14">
        <f>D13+I13</f>
        <v>300</v>
      </c>
      <c r="C13" s="14">
        <f>F13+H13+K13+M13+O13</f>
        <v>75</v>
      </c>
      <c r="D13" s="15">
        <f>E13+G13</f>
        <v>0</v>
      </c>
      <c r="E13" s="14">
        <v>0</v>
      </c>
      <c r="F13" s="14">
        <v>0</v>
      </c>
      <c r="G13" s="14">
        <v>0</v>
      </c>
      <c r="H13" s="14">
        <v>0</v>
      </c>
      <c r="I13" s="28">
        <f>J13+L13+N13</f>
        <v>300</v>
      </c>
      <c r="J13" s="14">
        <v>300</v>
      </c>
      <c r="K13" s="14">
        <v>75</v>
      </c>
      <c r="L13" s="14">
        <v>0</v>
      </c>
      <c r="M13" s="14">
        <v>0</v>
      </c>
      <c r="N13" s="14">
        <v>0</v>
      </c>
      <c r="O13" s="14">
        <v>0</v>
      </c>
      <c r="P13" s="29">
        <f>B13</f>
        <v>300</v>
      </c>
      <c r="Q13" s="37">
        <v>200</v>
      </c>
      <c r="R13" s="37">
        <v>100</v>
      </c>
      <c r="S13" s="38"/>
    </row>
    <row r="14" ht="22.1" customHeight="1" spans="1:19">
      <c r="A14" s="13" t="s">
        <v>24</v>
      </c>
      <c r="B14" s="14">
        <f>D14+I14</f>
        <v>300</v>
      </c>
      <c r="C14" s="14">
        <f>F14+H14+K14+M14+O14</f>
        <v>75</v>
      </c>
      <c r="D14" s="15">
        <f>E14+G14</f>
        <v>0</v>
      </c>
      <c r="E14" s="14">
        <v>0</v>
      </c>
      <c r="F14" s="14">
        <v>0</v>
      </c>
      <c r="G14" s="14">
        <v>0</v>
      </c>
      <c r="H14" s="14">
        <v>0</v>
      </c>
      <c r="I14" s="28">
        <f>J14+L14+N14</f>
        <v>300</v>
      </c>
      <c r="J14" s="14">
        <v>300</v>
      </c>
      <c r="K14" s="14">
        <v>75</v>
      </c>
      <c r="L14" s="14">
        <v>0</v>
      </c>
      <c r="M14" s="14">
        <v>0</v>
      </c>
      <c r="N14" s="14">
        <v>0</v>
      </c>
      <c r="O14" s="14">
        <v>0</v>
      </c>
      <c r="P14" s="29">
        <f>B14</f>
        <v>300</v>
      </c>
      <c r="Q14" s="37">
        <v>200</v>
      </c>
      <c r="R14" s="37">
        <v>100</v>
      </c>
      <c r="S14" s="38"/>
    </row>
    <row r="15" ht="22.1" customHeight="1" spans="1:18">
      <c r="A15" s="12" t="s">
        <v>25</v>
      </c>
      <c r="B15" s="7">
        <f>D15+I15</f>
        <v>300</v>
      </c>
      <c r="C15" s="7">
        <f>F15+H15+K15+M15+O15</f>
        <v>75</v>
      </c>
      <c r="D15" s="6">
        <f>E15+G15</f>
        <v>0</v>
      </c>
      <c r="E15" s="7">
        <v>0</v>
      </c>
      <c r="F15" s="7">
        <v>0</v>
      </c>
      <c r="G15" s="7">
        <v>0</v>
      </c>
      <c r="H15" s="7">
        <v>0</v>
      </c>
      <c r="I15" s="26">
        <f>J15+L15+N15</f>
        <v>300</v>
      </c>
      <c r="J15" s="7">
        <v>240</v>
      </c>
      <c r="K15" s="7">
        <v>60</v>
      </c>
      <c r="L15" s="7">
        <v>60</v>
      </c>
      <c r="M15" s="7">
        <v>15</v>
      </c>
      <c r="N15" s="7">
        <v>0</v>
      </c>
      <c r="O15" s="7">
        <v>0</v>
      </c>
      <c r="P15" s="27">
        <f>B15</f>
        <v>300</v>
      </c>
      <c r="Q15" s="36">
        <v>200</v>
      </c>
      <c r="R15" s="36">
        <v>100</v>
      </c>
    </row>
    <row r="16" ht="22.1" customHeight="1" spans="1:18">
      <c r="A16" s="12" t="s">
        <v>26</v>
      </c>
      <c r="B16" s="7">
        <f>D16+I16</f>
        <v>400</v>
      </c>
      <c r="C16" s="7">
        <f>F16+H16+K16+M16+O16</f>
        <v>55</v>
      </c>
      <c r="D16" s="6">
        <f>E16+G16</f>
        <v>0</v>
      </c>
      <c r="E16" s="7">
        <v>0</v>
      </c>
      <c r="F16" s="7">
        <v>0</v>
      </c>
      <c r="G16" s="7">
        <v>0</v>
      </c>
      <c r="H16" s="7">
        <v>0</v>
      </c>
      <c r="I16" s="26">
        <f>J16+L16+N16</f>
        <v>400</v>
      </c>
      <c r="J16" s="7">
        <v>100</v>
      </c>
      <c r="K16" s="7">
        <v>25</v>
      </c>
      <c r="L16" s="7">
        <v>0</v>
      </c>
      <c r="M16" s="7">
        <v>0</v>
      </c>
      <c r="N16" s="7">
        <v>300</v>
      </c>
      <c r="O16" s="7">
        <v>30</v>
      </c>
      <c r="P16" s="27">
        <f>B16</f>
        <v>400</v>
      </c>
      <c r="Q16" s="36">
        <v>70</v>
      </c>
      <c r="R16" s="36">
        <v>30</v>
      </c>
    </row>
    <row r="17" ht="22.1" customHeight="1" spans="1:18">
      <c r="A17" s="12" t="s">
        <v>27</v>
      </c>
      <c r="B17" s="7">
        <f>D17+I17</f>
        <v>400</v>
      </c>
      <c r="C17" s="7">
        <f>F17+H17+K17+M17+O17</f>
        <v>62.5</v>
      </c>
      <c r="D17" s="6">
        <f>E17+G17</f>
        <v>0</v>
      </c>
      <c r="E17" s="7">
        <v>0</v>
      </c>
      <c r="F17" s="7">
        <v>0</v>
      </c>
      <c r="G17" s="7">
        <v>0</v>
      </c>
      <c r="H17" s="7">
        <v>0</v>
      </c>
      <c r="I17" s="26">
        <f>J17+L17+N17</f>
        <v>400</v>
      </c>
      <c r="J17" s="7">
        <v>150</v>
      </c>
      <c r="K17" s="7">
        <v>37.5</v>
      </c>
      <c r="L17" s="7">
        <v>0</v>
      </c>
      <c r="M17" s="7">
        <v>0</v>
      </c>
      <c r="N17" s="7">
        <v>250</v>
      </c>
      <c r="O17" s="7">
        <v>25</v>
      </c>
      <c r="P17" s="27">
        <f>B17</f>
        <v>400</v>
      </c>
      <c r="Q17" s="36">
        <v>105</v>
      </c>
      <c r="R17" s="36">
        <v>45</v>
      </c>
    </row>
    <row r="18" ht="22.1" customHeight="1" spans="1:18">
      <c r="A18" s="12" t="s">
        <v>28</v>
      </c>
      <c r="B18" s="7">
        <f>D18+I18</f>
        <v>340</v>
      </c>
      <c r="C18" s="7">
        <f>F18+H18+K18+M18+O18</f>
        <v>61</v>
      </c>
      <c r="D18" s="6">
        <f>E18+G18</f>
        <v>0</v>
      </c>
      <c r="E18" s="7">
        <v>0</v>
      </c>
      <c r="F18" s="7">
        <v>0</v>
      </c>
      <c r="G18" s="7">
        <v>0</v>
      </c>
      <c r="H18" s="7">
        <v>0</v>
      </c>
      <c r="I18" s="26">
        <f>J18+L18+N18</f>
        <v>340</v>
      </c>
      <c r="J18" s="7">
        <v>180</v>
      </c>
      <c r="K18" s="7">
        <v>45</v>
      </c>
      <c r="L18" s="7">
        <v>0</v>
      </c>
      <c r="M18" s="7">
        <v>0</v>
      </c>
      <c r="N18" s="7">
        <v>160</v>
      </c>
      <c r="O18" s="7">
        <v>16</v>
      </c>
      <c r="P18" s="27">
        <f>B18</f>
        <v>340</v>
      </c>
      <c r="Q18" s="36">
        <v>120</v>
      </c>
      <c r="R18" s="36">
        <v>60</v>
      </c>
    </row>
    <row r="19" ht="22.1" customHeight="1" spans="1:18">
      <c r="A19" s="12" t="s">
        <v>29</v>
      </c>
      <c r="B19" s="7">
        <f>D19+I19</f>
        <v>400</v>
      </c>
      <c r="C19" s="7">
        <f>F19+H19+K19+M19+O19</f>
        <v>55</v>
      </c>
      <c r="D19" s="6">
        <f>E19+G19</f>
        <v>0</v>
      </c>
      <c r="E19" s="7">
        <v>0</v>
      </c>
      <c r="F19" s="7">
        <v>0</v>
      </c>
      <c r="G19" s="7">
        <v>0</v>
      </c>
      <c r="H19" s="7">
        <v>0</v>
      </c>
      <c r="I19" s="26">
        <f>J19+L19+N19</f>
        <v>400</v>
      </c>
      <c r="J19" s="7">
        <v>100</v>
      </c>
      <c r="K19" s="7">
        <v>25</v>
      </c>
      <c r="L19" s="7">
        <v>0</v>
      </c>
      <c r="M19" s="7">
        <v>0</v>
      </c>
      <c r="N19" s="7">
        <v>300</v>
      </c>
      <c r="O19" s="7">
        <v>30</v>
      </c>
      <c r="P19" s="27">
        <f>B19</f>
        <v>400</v>
      </c>
      <c r="Q19" s="36">
        <v>70</v>
      </c>
      <c r="R19" s="36">
        <v>30</v>
      </c>
    </row>
    <row r="20" ht="22.1" customHeight="1" spans="1:18">
      <c r="A20" s="12" t="s">
        <v>30</v>
      </c>
      <c r="B20" s="7">
        <f>D20+I20</f>
        <v>400</v>
      </c>
      <c r="C20" s="7">
        <f>F20+H20+K20+M20+O20</f>
        <v>55</v>
      </c>
      <c r="D20" s="6">
        <f>E20+G20</f>
        <v>0</v>
      </c>
      <c r="E20" s="7">
        <v>0</v>
      </c>
      <c r="F20" s="7">
        <v>0</v>
      </c>
      <c r="G20" s="7">
        <v>0</v>
      </c>
      <c r="H20" s="7">
        <v>0</v>
      </c>
      <c r="I20" s="26">
        <f>J20+L20+N20</f>
        <v>400</v>
      </c>
      <c r="J20" s="7">
        <v>100</v>
      </c>
      <c r="K20" s="7">
        <v>25</v>
      </c>
      <c r="L20" s="7">
        <v>0</v>
      </c>
      <c r="M20" s="7">
        <v>0</v>
      </c>
      <c r="N20" s="7">
        <v>300</v>
      </c>
      <c r="O20" s="7">
        <v>30</v>
      </c>
      <c r="P20" s="27">
        <f>B20</f>
        <v>400</v>
      </c>
      <c r="Q20" s="36">
        <v>70</v>
      </c>
      <c r="R20" s="36">
        <v>30</v>
      </c>
    </row>
    <row r="21" ht="21" customHeight="1" spans="1:18">
      <c r="A21" s="12" t="s">
        <v>31</v>
      </c>
      <c r="B21" s="7">
        <f>D21+I21</f>
        <v>400</v>
      </c>
      <c r="C21" s="7">
        <f>F21+H21+K21+M21+O21</f>
        <v>46</v>
      </c>
      <c r="D21" s="6">
        <f>E21+G21</f>
        <v>0</v>
      </c>
      <c r="E21" s="7">
        <v>0</v>
      </c>
      <c r="F21" s="7">
        <v>0</v>
      </c>
      <c r="G21" s="7">
        <v>0</v>
      </c>
      <c r="H21" s="7">
        <v>0</v>
      </c>
      <c r="I21" s="26">
        <f>J21+L21+N21</f>
        <v>400</v>
      </c>
      <c r="J21" s="7">
        <v>40</v>
      </c>
      <c r="K21" s="7">
        <v>10</v>
      </c>
      <c r="L21" s="7">
        <v>0</v>
      </c>
      <c r="M21" s="7">
        <v>0</v>
      </c>
      <c r="N21" s="7">
        <v>360</v>
      </c>
      <c r="O21" s="7">
        <v>36</v>
      </c>
      <c r="P21" s="27">
        <f>B21</f>
        <v>400</v>
      </c>
      <c r="Q21" s="36">
        <v>30</v>
      </c>
      <c r="R21" s="36">
        <v>10</v>
      </c>
    </row>
    <row r="22" ht="21" customHeight="1" spans="1:18">
      <c r="A22" s="16" t="s">
        <v>32</v>
      </c>
      <c r="B22" s="17">
        <f>D22+I22</f>
        <v>390</v>
      </c>
      <c r="C22" s="17">
        <f>F22+H22+K22+M22+O22</f>
        <v>45</v>
      </c>
      <c r="D22" s="18">
        <f>E22+G22</f>
        <v>0</v>
      </c>
      <c r="E22" s="17">
        <v>0</v>
      </c>
      <c r="F22" s="17">
        <v>0</v>
      </c>
      <c r="G22" s="17">
        <v>0</v>
      </c>
      <c r="H22" s="17">
        <v>0</v>
      </c>
      <c r="I22" s="30">
        <f>J22+L22+N22</f>
        <v>390</v>
      </c>
      <c r="J22" s="17">
        <v>40</v>
      </c>
      <c r="K22" s="17">
        <v>10</v>
      </c>
      <c r="L22" s="17">
        <v>0</v>
      </c>
      <c r="M22" s="17">
        <v>0</v>
      </c>
      <c r="N22" s="17">
        <v>350</v>
      </c>
      <c r="O22" s="17">
        <v>35</v>
      </c>
      <c r="P22" s="31">
        <f>B22</f>
        <v>390</v>
      </c>
      <c r="Q22" s="39">
        <v>30</v>
      </c>
      <c r="R22" s="39">
        <v>10</v>
      </c>
    </row>
    <row r="23" ht="18" customHeight="1" spans="1:18">
      <c r="A23" s="19" t="s">
        <v>33</v>
      </c>
      <c r="B23" s="20">
        <v>80</v>
      </c>
      <c r="C23" s="21">
        <v>8</v>
      </c>
      <c r="D23" s="18">
        <f>E23+G23</f>
        <v>0</v>
      </c>
      <c r="E23" s="17">
        <v>0</v>
      </c>
      <c r="F23" s="17">
        <v>0</v>
      </c>
      <c r="G23" s="17">
        <v>0</v>
      </c>
      <c r="H23" s="17">
        <v>0</v>
      </c>
      <c r="I23" s="21">
        <v>80</v>
      </c>
      <c r="J23" s="21">
        <v>0</v>
      </c>
      <c r="K23" s="21">
        <v>0</v>
      </c>
      <c r="L23" s="32">
        <v>0</v>
      </c>
      <c r="M23" s="32">
        <v>0</v>
      </c>
      <c r="N23" s="21">
        <v>80</v>
      </c>
      <c r="O23" s="21">
        <v>8</v>
      </c>
      <c r="P23" s="21">
        <v>80</v>
      </c>
      <c r="Q23" s="21">
        <v>10</v>
      </c>
      <c r="R23" s="21">
        <v>70</v>
      </c>
    </row>
  </sheetData>
  <mergeCells count="8">
    <mergeCell ref="A2:R2"/>
    <mergeCell ref="D3:H3"/>
    <mergeCell ref="I3:O3"/>
    <mergeCell ref="P3:R3"/>
    <mergeCell ref="A3:A4"/>
    <mergeCell ref="B3:B4"/>
    <mergeCell ref="C3:C4"/>
    <mergeCell ref="S4:S6"/>
  </mergeCells>
  <pageMargins left="0.629166666666667" right="0.55" top="0.55" bottom="0.471527777777778" header="0.354166666666667" footer="0.2354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任务资金分配表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2022-11-18T15:58:54Z</dcterms:created>
  <dcterms:modified xsi:type="dcterms:W3CDTF">2022-11-18T16:05:43Z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</Properties>
</file>